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RE\DHS\Projects\Wealth_Index\To be uploaded\Togo MIS 2017\wealth\"/>
    </mc:Choice>
  </mc:AlternateContent>
  <xr:revisionPtr revIDLastSave="0" documentId="8_{65328502-9AE4-45D3-88DD-9EB9EC742595}" xr6:coauthVersionLast="45" xr6:coauthVersionMax="45" xr10:uidLastSave="{00000000-0000-0000-0000-000000000000}"/>
  <bookViews>
    <workbookView xWindow="-28920" yWindow="-45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5" i="2" l="1"/>
  <c r="M98" i="2"/>
  <c r="M116" i="1"/>
  <c r="M92" i="1"/>
  <c r="M100" i="4"/>
  <c r="K107" i="1"/>
  <c r="K10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8" i="1"/>
  <c r="K109" i="1"/>
  <c r="K110" i="1"/>
  <c r="K111" i="1"/>
  <c r="K112" i="1"/>
  <c r="K113" i="1"/>
  <c r="K114" i="1"/>
  <c r="K115" i="1"/>
  <c r="L99" i="4" l="1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K123" i="2" l="1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7" i="1"/>
  <c r="K7" i="1"/>
</calcChain>
</file>

<file path=xl/sharedStrings.xml><?xml version="1.0" encoding="utf-8"?>
<sst xmlns="http://schemas.openxmlformats.org/spreadsheetml/2006/main" count="894" uniqueCount="187">
  <si>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</si>
  <si>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</si>
  <si>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</si>
  <si>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</si>
  <si>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</si>
  <si>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</si>
  <si>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</si>
  <si>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</si>
  <si>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</si>
  <si>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</si>
  <si>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</si>
  <si>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</si>
  <si>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</si>
  <si>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</si>
  <si>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</si>
  <si>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</si>
  <si>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</si>
  <si>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</si>
  <si>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</si>
  <si>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</si>
  <si>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</si>
  <si>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</si>
  <si>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</si>
  <si>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</si>
  <si>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</si>
  <si>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</si>
  <si>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</si>
  <si>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</si>
  <si>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</si>
  <si>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</si>
  <si>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</si>
  <si>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</si>
  <si>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</si>
  <si>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</si>
  <si>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</si>
  <si>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</si>
  <si>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</si>
  <si>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</si>
  <si>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</si>
  <si>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</si>
  <si>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</si>
  <si>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</si>
  <si>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</si>
  <si>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</si>
  <si>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</si>
  <si>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</si>
  <si>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</si>
  <si>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</si>
  <si>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</si>
  <si>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</si>
  <si>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</si>
  <si>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Robinet dans le logement</t>
  </si>
  <si>
    <t>QH101_12 Source of drinking water: Robinet dans la cour/parcelle</t>
  </si>
  <si>
    <t>QH101_13 Source of drinking water: Robinet chez le voisin</t>
  </si>
  <si>
    <t>QH101_14 Source of drinking water: Robinet public/borne fontaine</t>
  </si>
  <si>
    <t>QH101_21 Source of drinking water: Puits à pompe ou forage</t>
  </si>
  <si>
    <t>QH101_31 Source of drinking water: Puits protégés</t>
  </si>
  <si>
    <t>QH101_32 Source of drinking water: Puits non protégés</t>
  </si>
  <si>
    <t>QH101_41 Source of drinking water: Source protégée</t>
  </si>
  <si>
    <t>QH101_42 Source of drinking water: Source non protégée</t>
  </si>
  <si>
    <t>QH101_51 Source of drinking water: Eau de pluie</t>
  </si>
  <si>
    <t>QH101_61 Source of drinking water: Camion citerne ou Charette avec petite citerne/tonneau</t>
  </si>
  <si>
    <t>QH101_81 Source of drinking water: Eau de surface (Rivière/barrage/Lac/Maré/Fleuve/Canal/Canal d'irrigation)</t>
  </si>
  <si>
    <t>QH101_91 Source of drinking water: Eau en bouteille</t>
  </si>
  <si>
    <t>QH101_92 Source of drinking water: Eau en sachet</t>
  </si>
  <si>
    <t>QH105_11 Type of toilet facility: Chasse d'eau - à un système d'égout</t>
  </si>
  <si>
    <t>QH105_12 Type of toilet facility: Chasse d'eau - à une fosse septique</t>
  </si>
  <si>
    <t>QH105_13 Type of toilet facility: Chasse d'eau - fosse d'aisance</t>
  </si>
  <si>
    <t>QH105_14 Type of toilet facility: Chasse d'eau - à quelque chose d'autre</t>
  </si>
  <si>
    <t>QH105_21 Type of toilet facility: Fosses/latrines - ventilées ameliorées (VIP)</t>
  </si>
  <si>
    <t>QH105_22 Type of toilet facility: Fosses/latrines - avec dalles</t>
  </si>
  <si>
    <t>QH105_23 Type of toilet facility: Fosses/latrines - sans dalles/trou ouvert</t>
  </si>
  <si>
    <t>QH105_31 Type of toilet facility: Toilettes à compostage</t>
  </si>
  <si>
    <t>QH105_51 Type of toilet facility: Toilettes /latrines suspendues</t>
  </si>
  <si>
    <t>QH105_61 Type of toilet facility: Pas de toilette/nature</t>
  </si>
  <si>
    <t>QH105_96 Type of toilet facility: Autre</t>
  </si>
  <si>
    <t>QH105_11_sh Type of toilet facility: Chasse d'eau - à un système d'égout - shared</t>
  </si>
  <si>
    <t>QH105_12_sh Type of toilet facility: Chasse d'eau - à une fosse septique - shared</t>
  </si>
  <si>
    <t>QH105_13_sh Type of toilet facility: Chasse d'eau - fosse d'aisance - shared</t>
  </si>
  <si>
    <t>QH105_14_sh Type of toilet facility: Chasse d'eau - à quelque chose d'autre - shared</t>
  </si>
  <si>
    <t>QH105_21_sh Type of toilet facility: Fosses/latrines - ventilées ameliorées (VIP) - shared</t>
  </si>
  <si>
    <t>QH105_22_sh Type of toilet facility: Fosses/latrines - avec dalles - shared</t>
  </si>
  <si>
    <t>QH105_23_sh Type of toilet facility: Fosses/latrines - sans dalles/trou ouvert - shared</t>
  </si>
  <si>
    <t>QH105_31_sh Type of toilet facility: Toilettes à compostage - shared</t>
  </si>
  <si>
    <t>QH105_51_sh Type of toilet facility: Toilettes /latrines suspendues - shared</t>
  </si>
  <si>
    <t>QH105_96_sh Type of toilet facility: Autre - shared</t>
  </si>
  <si>
    <t>QH108_1 Type of cooking fuel: Électricité</t>
  </si>
  <si>
    <t>QH108_2 Type of cooking fuel: Gaz propane liquéfié (gpl)</t>
  </si>
  <si>
    <t>QH108_3 Type of cooking fuel: Gaz naturel/Gaz butane</t>
  </si>
  <si>
    <t>QH108_4 Type of cooking fuel: Biogaz</t>
  </si>
  <si>
    <t>QH108_6 Type of cooking fuel: Charbon, lignite</t>
  </si>
  <si>
    <t>QH108_7 Type of cooking fuel: Charbon de bois</t>
  </si>
  <si>
    <t>QH108_8 Type of cooking fuel: Bois</t>
  </si>
  <si>
    <t>QH108_9 Type of cooking fuel: Paille/branchages/herbes</t>
  </si>
  <si>
    <t>QH108_12 Type of cooking fuel: Sciure</t>
  </si>
  <si>
    <t>QH108_95 Type of cooking fuel: Pas de repas préparé dans le ménage</t>
  </si>
  <si>
    <t>QH108_96 Type of cooking fuel: Autre</t>
  </si>
  <si>
    <t>QH114A Electricity</t>
  </si>
  <si>
    <t>QH114B Radio</t>
  </si>
  <si>
    <t>QH114C Television</t>
  </si>
  <si>
    <t>QH114D Telephone (non-mobile)</t>
  </si>
  <si>
    <t>QH114E Computer</t>
  </si>
  <si>
    <t>QH114F Refrigerator</t>
  </si>
  <si>
    <t>QH114G CD/DVD player</t>
  </si>
  <si>
    <t>QH114H Internet connection</t>
  </si>
  <si>
    <t>QH114I Satellite dish</t>
  </si>
  <si>
    <t>QH114J Washing machine</t>
  </si>
  <si>
    <t>QH114K Air conditioner</t>
  </si>
  <si>
    <t>QH114L Stove/ Gas stove</t>
  </si>
  <si>
    <t>QH114M Fan</t>
  </si>
  <si>
    <t>QH115A Watch</t>
  </si>
  <si>
    <t>QH115B Mobile telephone</t>
  </si>
  <si>
    <t>QH115C Bicycle</t>
  </si>
  <si>
    <t>QH115D Motorcycle or scooter</t>
  </si>
  <si>
    <t>QH115E Animal-drawn cart</t>
  </si>
  <si>
    <t>QH115F Car or Truck</t>
  </si>
  <si>
    <t>QH115G Boat with a motor</t>
  </si>
  <si>
    <t>QH116 Bank account</t>
  </si>
  <si>
    <t>QH131_11 Main floor material: Terre/sable</t>
  </si>
  <si>
    <t>QH131_31 Main floor material: Parquet ou bois ciré</t>
  </si>
  <si>
    <t>QH131_32 Main floor material: Bandes de vinyle/ asphalte</t>
  </si>
  <si>
    <t>QH131_33 Main floor material: Carrelage/carreaux</t>
  </si>
  <si>
    <t>QH131_34 Main floor material: Ciment</t>
  </si>
  <si>
    <t>QH131_35 Main floor material: Moquette</t>
  </si>
  <si>
    <t>QH132_12 Main roof material: Chaume/palmes/feuilles</t>
  </si>
  <si>
    <t>QH132_13 Main roof material: Mottes de terre</t>
  </si>
  <si>
    <t>QH132_21 Main roof material: Natte</t>
  </si>
  <si>
    <t>QH132_22 Main roof material: Palme/bambou</t>
  </si>
  <si>
    <t>QH132_31 Main roof material: Tôle</t>
  </si>
  <si>
    <t>QH132_32 Main roof material: Bois</t>
  </si>
  <si>
    <t>QH132_33 Main roof material: Zinc/fibre de ciment</t>
  </si>
  <si>
    <t>QH132_34 Main roof material: Tuiles</t>
  </si>
  <si>
    <t>QH132_35 Main roof material: Ciment</t>
  </si>
  <si>
    <t>QH133_12 Main wall material: Bambou/cane/palme/tronc</t>
  </si>
  <si>
    <t>QH133_13 Main wall material: Terre</t>
  </si>
  <si>
    <t>QH133_21 Main wall material: Bambou avec boue</t>
  </si>
  <si>
    <t>QH133_22 Main wall material: Pierre avec boue</t>
  </si>
  <si>
    <t>QH133_23 Main wall material: Adobe non recouvert</t>
  </si>
  <si>
    <t>QH133_24 Main wall material: Contre-plaqué</t>
  </si>
  <si>
    <t>QH133_31 Main wall material: Ciment</t>
  </si>
  <si>
    <t>QH133_32 Main wall material: Pierre avec chaux/ciment</t>
  </si>
  <si>
    <t>QH133_33 Main wall material: Briques</t>
  </si>
  <si>
    <t>QH133_34 Main wall material: Blocs de ciment</t>
  </si>
  <si>
    <t>QH133_35 Main wall material: Adobe recouvert</t>
  </si>
  <si>
    <t>QH133_36 Main wall material: Planche en bois/shingles</t>
  </si>
  <si>
    <t>LAND Owns land</t>
  </si>
  <si>
    <t>memsleep Number of members per sleeping room</t>
  </si>
  <si>
    <t>QH111A_1 Cows/bulls: 1-4</t>
  </si>
  <si>
    <t>QH111A_2 Cows/bulls: 5-9</t>
  </si>
  <si>
    <t>QH111B_3 Horses/donkeys/mules: 10+</t>
  </si>
  <si>
    <t>QH111C_1 Pigs: 1-4</t>
  </si>
  <si>
    <t>QH111C_2 Pigs: 5-9</t>
  </si>
  <si>
    <t>QH111C_3 Pigs: 10+</t>
  </si>
  <si>
    <t>QH111D_1 Goats: 1-4</t>
  </si>
  <si>
    <t>QH111D_2 Goats: 5-9</t>
  </si>
  <si>
    <t>QH111D_3 Goats: 10+</t>
  </si>
  <si>
    <t>QH111E_1 Sheep: 1-4</t>
  </si>
  <si>
    <t>QH111E_2 Sheep: 5-9</t>
  </si>
  <si>
    <t>QH111E_3 Sheep: 10+</t>
  </si>
  <si>
    <t>QH111F_1 Chickens or other poultry: 1-9</t>
  </si>
  <si>
    <t>QH111F_2 Chickens or other poultry: 10-29</t>
  </si>
  <si>
    <t>QH111F_3 Chickens or other poultry: 30+</t>
  </si>
  <si>
    <t>QH111G_1 Guinea fowl: 1-4</t>
  </si>
  <si>
    <t>QH111G_2 Guinea fowl: 5-9</t>
  </si>
  <si>
    <t>QH111G_3 Guinea fowl: 10+</t>
  </si>
  <si>
    <t>QH111H_1 Duck: 1-4</t>
  </si>
  <si>
    <t>QH111H_2 Duck: 5-9</t>
  </si>
  <si>
    <t>QH111H_3 Duck: 10+</t>
  </si>
  <si>
    <t>QH111I_1 Turkey: 1-4</t>
  </si>
  <si>
    <t>QH111I_3 Turkey: 10+</t>
  </si>
  <si>
    <t>landarea</t>
  </si>
  <si>
    <t>QH111A_3 Cows/bulls: 10+</t>
  </si>
  <si>
    <t>QH111B_1 Horses/donkeys/mules: 1-4</t>
  </si>
  <si>
    <t>QH111I_2 Turkey: 5-9</t>
  </si>
  <si>
    <t>(Constant)</t>
  </si>
  <si>
    <t>rurscore Rural wealth score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</si>
  <si>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</si>
  <si>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</si>
  <si>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</si>
  <si>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</si>
  <si>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</si>
  <si>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</si>
  <si>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</si>
  <si>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</si>
  <si>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urbscore Urban wealth score</t>
  </si>
  <si>
    <t>Combined Score= .958 + .920 * Urban Score</t>
  </si>
  <si>
    <t xml:space="preserve">Combined Score= -.489 + .586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</si>
</sst>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"/>
    <numFmt numFmtId="175" formatCode="###0.00000000"/>
    <numFmt numFmtId="176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0">
    <xf numFmtId="0" fontId="0" fillId="0" borderId="0" xfId="0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center"/>
    </xf>
    <xf numFmtId="165" fontId="5" fillId="0" borderId="15" xfId="1" applyNumberFormat="1" applyFont="1" applyBorder="1" applyAlignment="1">
      <alignment horizontal="right" vertical="center"/>
    </xf>
    <xf numFmtId="166" fontId="5" fillId="0" borderId="15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 wrapText="1"/>
    </xf>
    <xf numFmtId="0" fontId="4" fillId="0" borderId="0" xfId="1"/>
    <xf numFmtId="0" fontId="5" fillId="0" borderId="20" xfId="1" applyFont="1" applyBorder="1" applyAlignment="1">
      <alignment horizontal="left" wrapText="1"/>
    </xf>
    <xf numFmtId="0" fontId="5" fillId="0" borderId="31" xfId="1" applyFont="1" applyBorder="1" applyAlignment="1">
      <alignment horizontal="center" wrapText="1"/>
    </xf>
    <xf numFmtId="0" fontId="5" fillId="0" borderId="24" xfId="1" applyFont="1" applyBorder="1" applyAlignment="1">
      <alignment horizontal="left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center"/>
    </xf>
    <xf numFmtId="165" fontId="5" fillId="0" borderId="23" xfId="1" applyNumberFormat="1" applyFont="1" applyBorder="1" applyAlignment="1">
      <alignment horizontal="right" vertical="center"/>
    </xf>
    <xf numFmtId="165" fontId="5" fillId="0" borderId="24" xfId="1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center"/>
    </xf>
    <xf numFmtId="165" fontId="5" fillId="0" borderId="15" xfId="2" applyNumberFormat="1" applyFont="1" applyBorder="1" applyAlignment="1">
      <alignment horizontal="right" vertical="center"/>
    </xf>
    <xf numFmtId="166" fontId="5" fillId="0" borderId="15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30" xfId="2" applyNumberFormat="1" applyFont="1" applyBorder="1" applyAlignment="1">
      <alignment horizontal="right" vertical="center"/>
    </xf>
    <xf numFmtId="173" fontId="5" fillId="0" borderId="29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29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center"/>
    </xf>
    <xf numFmtId="172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 wrapText="1"/>
    </xf>
    <xf numFmtId="0" fontId="4" fillId="0" borderId="0" xfId="2"/>
    <xf numFmtId="0" fontId="5" fillId="0" borderId="20" xfId="2" applyFont="1" applyBorder="1" applyAlignment="1">
      <alignment horizontal="left" wrapText="1"/>
    </xf>
    <xf numFmtId="0" fontId="5" fillId="0" borderId="31" xfId="2" applyFont="1" applyBorder="1" applyAlignment="1">
      <alignment horizontal="center" wrapText="1"/>
    </xf>
    <xf numFmtId="0" fontId="5" fillId="0" borderId="24" xfId="2" applyFont="1" applyBorder="1" applyAlignment="1">
      <alignment horizontal="left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center"/>
    </xf>
    <xf numFmtId="165" fontId="5" fillId="0" borderId="23" xfId="2" applyNumberFormat="1" applyFont="1" applyBorder="1" applyAlignment="1">
      <alignment horizontal="right" vertical="center"/>
    </xf>
    <xf numFmtId="165" fontId="5" fillId="0" borderId="24" xfId="2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center"/>
    </xf>
    <xf numFmtId="165" fontId="5" fillId="0" borderId="15" xfId="3" applyNumberFormat="1" applyFont="1" applyBorder="1" applyAlignment="1">
      <alignment horizontal="right" vertical="center"/>
    </xf>
    <xf numFmtId="166" fontId="5" fillId="0" borderId="15" xfId="3" applyNumberFormat="1" applyFont="1" applyBorder="1" applyAlignment="1">
      <alignment horizontal="right" vertical="center"/>
    </xf>
    <xf numFmtId="166" fontId="5" fillId="0" borderId="16" xfId="3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73" fontId="5" fillId="0" borderId="29" xfId="3" applyNumberFormat="1" applyFont="1" applyBorder="1" applyAlignment="1">
      <alignment horizontal="right" vertical="center"/>
    </xf>
    <xf numFmtId="171" fontId="5" fillId="0" borderId="1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24" xfId="3" applyFont="1" applyBorder="1" applyAlignment="1">
      <alignment horizontal="left" vertical="top" wrapText="1"/>
    </xf>
    <xf numFmtId="174" fontId="5" fillId="0" borderId="17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66" fontId="5" fillId="0" borderId="18" xfId="3" applyNumberFormat="1" applyFont="1" applyBorder="1" applyAlignment="1">
      <alignment horizontal="right" vertical="center"/>
    </xf>
    <xf numFmtId="166" fontId="5" fillId="0" borderId="19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 wrapText="1"/>
    </xf>
    <xf numFmtId="0" fontId="4" fillId="0" borderId="0" xfId="3"/>
    <xf numFmtId="0" fontId="5" fillId="0" borderId="20" xfId="3" applyFont="1" applyBorder="1" applyAlignment="1">
      <alignment horizontal="left" wrapText="1"/>
    </xf>
    <xf numFmtId="0" fontId="5" fillId="0" borderId="31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center"/>
    </xf>
    <xf numFmtId="165" fontId="5" fillId="0" borderId="23" xfId="3" applyNumberFormat="1" applyFont="1" applyBorder="1" applyAlignment="1">
      <alignment horizontal="right" vertical="center"/>
    </xf>
    <xf numFmtId="165" fontId="5" fillId="0" borderId="24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13" xfId="4" applyFont="1" applyBorder="1" applyAlignment="1">
      <alignment horizontal="left" vertical="top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center"/>
    </xf>
    <xf numFmtId="165" fontId="5" fillId="0" borderId="15" xfId="4" applyNumberFormat="1" applyFont="1" applyBorder="1" applyAlignment="1">
      <alignment horizontal="right" vertical="center"/>
    </xf>
    <xf numFmtId="0" fontId="5" fillId="0" borderId="15" xfId="4" applyFont="1" applyBorder="1" applyAlignment="1">
      <alignment horizontal="left" vertical="center" wrapText="1"/>
    </xf>
    <xf numFmtId="171" fontId="5" fillId="0" borderId="15" xfId="4" applyNumberFormat="1" applyFont="1" applyBorder="1" applyAlignment="1">
      <alignment horizontal="right" vertical="center"/>
    </xf>
    <xf numFmtId="171" fontId="5" fillId="0" borderId="16" xfId="4" applyNumberFormat="1" applyFont="1" applyBorder="1" applyAlignment="1">
      <alignment horizontal="right" vertical="center"/>
    </xf>
    <xf numFmtId="0" fontId="5" fillId="0" borderId="8" xfId="4" applyFont="1" applyBorder="1" applyAlignment="1">
      <alignment horizontal="left" vertical="top" wrapText="1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71" fontId="5" fillId="0" borderId="18" xfId="4" applyNumberFormat="1" applyFont="1" applyBorder="1" applyAlignment="1">
      <alignment horizontal="right" vertical="center"/>
    </xf>
    <xf numFmtId="171" fontId="5" fillId="0" borderId="1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  <xf numFmtId="166" fontId="5" fillId="0" borderId="20" xfId="4" applyNumberFormat="1" applyFont="1" applyBorder="1" applyAlignment="1">
      <alignment horizontal="right" vertical="center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 wrapText="1"/>
    </xf>
    <xf numFmtId="169" fontId="5" fillId="0" borderId="23" xfId="4" applyNumberFormat="1" applyFont="1" applyBorder="1" applyAlignment="1">
      <alignment horizontal="right" vertical="center"/>
    </xf>
    <xf numFmtId="170" fontId="5" fillId="0" borderId="23" xfId="4" applyNumberFormat="1" applyFont="1" applyBorder="1" applyAlignment="1">
      <alignment horizontal="right" vertical="center"/>
    </xf>
    <xf numFmtId="168" fontId="5" fillId="0" borderId="23" xfId="4" applyNumberFormat="1" applyFont="1" applyBorder="1" applyAlignment="1">
      <alignment horizontal="right" vertical="center"/>
    </xf>
    <xf numFmtId="175" fontId="5" fillId="0" borderId="23" xfId="4" applyNumberFormat="1" applyFont="1" applyBorder="1" applyAlignment="1">
      <alignment horizontal="right" vertical="center"/>
    </xf>
    <xf numFmtId="171" fontId="5" fillId="0" borderId="23" xfId="4" applyNumberFormat="1" applyFont="1" applyBorder="1" applyAlignment="1">
      <alignment horizontal="right" vertical="center"/>
    </xf>
    <xf numFmtId="165" fontId="5" fillId="0" borderId="23" xfId="4" applyNumberFormat="1" applyFont="1" applyBorder="1" applyAlignment="1">
      <alignment horizontal="right" vertical="center"/>
    </xf>
    <xf numFmtId="172" fontId="5" fillId="0" borderId="23" xfId="4" applyNumberFormat="1" applyFont="1" applyBorder="1" applyAlignment="1">
      <alignment horizontal="right" vertical="center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6" fontId="5" fillId="0" borderId="24" xfId="4" applyNumberFormat="1" applyFont="1" applyBorder="1" applyAlignment="1">
      <alignment horizontal="right" vertical="center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12" xfId="4" applyFont="1" applyBorder="1" applyAlignment="1">
      <alignment horizontal="center" wrapText="1"/>
    </xf>
    <xf numFmtId="0" fontId="5" fillId="0" borderId="20" xfId="4" applyFont="1" applyBorder="1" applyAlignment="1">
      <alignment horizontal="left" vertical="top" wrapText="1"/>
    </xf>
    <xf numFmtId="171" fontId="5" fillId="0" borderId="14" xfId="4" applyNumberFormat="1" applyFont="1" applyBorder="1" applyAlignment="1">
      <alignment horizontal="right" vertical="center"/>
    </xf>
    <xf numFmtId="0" fontId="5" fillId="0" borderId="23" xfId="4" applyFont="1" applyBorder="1" applyAlignment="1">
      <alignment horizontal="left" vertical="top" wrapText="1"/>
    </xf>
    <xf numFmtId="171" fontId="5" fillId="0" borderId="29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5" fontId="5" fillId="0" borderId="30" xfId="4" applyNumberFormat="1" applyFont="1" applyBorder="1" applyAlignment="1">
      <alignment horizontal="right" vertical="center"/>
    </xf>
    <xf numFmtId="165" fontId="5" fillId="0" borderId="29" xfId="4" applyNumberFormat="1" applyFont="1" applyBorder="1" applyAlignment="1">
      <alignment horizontal="right" vertical="center"/>
    </xf>
    <xf numFmtId="171" fontId="5" fillId="0" borderId="30" xfId="4" applyNumberFormat="1" applyFont="1" applyBorder="1" applyAlignment="1">
      <alignment horizontal="right" vertical="center"/>
    </xf>
    <xf numFmtId="0" fontId="5" fillId="0" borderId="24" xfId="4" applyFont="1" applyBorder="1" applyAlignment="1">
      <alignment horizontal="left" vertical="top" wrapText="1"/>
    </xf>
    <xf numFmtId="171" fontId="5" fillId="0" borderId="17" xfId="4" applyNumberFormat="1" applyFont="1" applyBorder="1" applyAlignment="1">
      <alignment horizontal="right" vertical="center"/>
    </xf>
  </cellXfs>
  <cellStyles count="5">
    <cellStyle name="Normal" xfId="0" builtinId="0"/>
    <cellStyle name="Normal_Common" xfId="1" xr:uid="{00000000-0005-0000-0000-000001000000}"/>
    <cellStyle name="Normal_Composite" xfId="4" xr:uid="{8EFE7ED5-5072-488C-9757-D62A4BFE8880}"/>
    <cellStyle name="Normal_Rural" xfId="3" xr:uid="{A48B20E4-2B42-42FE-A222-76B95DA5E4F0}"/>
    <cellStyle name="Normal_Urban" xfId="2" xr:uid="{B27D970B-6BAD-4E99-96FF-0EF4E34404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572558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2F18AE-A26E-43A0-90AF-5BAA43F1B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212917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1"/>
  <sheetViews>
    <sheetView tabSelected="1" topLeftCell="A101" workbookViewId="0">
      <selection activeCell="I117" sqref="I117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6" width="9.140625" style="3"/>
    <col min="7" max="7" width="2.42578125" style="3" customWidth="1"/>
    <col min="8" max="8" width="27.7109375" style="3" customWidth="1"/>
    <col min="9" max="9" width="10.28515625" style="3" bestFit="1" customWidth="1"/>
    <col min="10" max="10" width="2.5703125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43</v>
      </c>
    </row>
    <row r="2" spans="1:12" ht="15.75" customHeight="1" thickBot="1" x14ac:dyDescent="0.25">
      <c r="H2" s="6" t="s">
        <v>6</v>
      </c>
      <c r="I2" s="6"/>
      <c r="J2" s="27"/>
    </row>
    <row r="3" spans="1:12" ht="16.5" thickTop="1" thickBot="1" x14ac:dyDescent="0.25">
      <c r="B3" s="6" t="s">
        <v>0</v>
      </c>
      <c r="C3" s="6"/>
      <c r="D3" s="6"/>
      <c r="E3" s="6"/>
      <c r="F3" s="6"/>
      <c r="H3" s="28" t="s">
        <v>47</v>
      </c>
      <c r="I3" s="29" t="s">
        <v>4</v>
      </c>
      <c r="J3" s="27"/>
      <c r="K3" s="5" t="s">
        <v>8</v>
      </c>
      <c r="L3" s="5"/>
    </row>
    <row r="4" spans="1:12" ht="27" thickTop="1" thickBot="1" x14ac:dyDescent="0.25">
      <c r="B4" s="7" t="s">
        <v>47</v>
      </c>
      <c r="C4" s="8" t="s">
        <v>1</v>
      </c>
      <c r="D4" s="9" t="s">
        <v>49</v>
      </c>
      <c r="E4" s="9" t="s">
        <v>50</v>
      </c>
      <c r="F4" s="10" t="s">
        <v>2</v>
      </c>
      <c r="H4" s="30"/>
      <c r="I4" s="31" t="s">
        <v>5</v>
      </c>
      <c r="J4" s="27"/>
      <c r="K4" s="2" t="s">
        <v>9</v>
      </c>
      <c r="L4" s="2" t="s">
        <v>10</v>
      </c>
    </row>
    <row r="5" spans="1:12" ht="24.75" thickTop="1" x14ac:dyDescent="0.2">
      <c r="B5" s="11" t="s">
        <v>51</v>
      </c>
      <c r="C5" s="12">
        <v>1.3852108372377266E-2</v>
      </c>
      <c r="D5" s="13">
        <v>0.11688888194968373</v>
      </c>
      <c r="E5" s="14">
        <v>4909</v>
      </c>
      <c r="F5" s="15">
        <v>0</v>
      </c>
      <c r="H5" s="11" t="s">
        <v>51</v>
      </c>
      <c r="I5" s="32">
        <v>3.1555307678804975E-2</v>
      </c>
      <c r="J5" s="27"/>
      <c r="K5" s="3">
        <f>((1-C5)/D5)*I5</f>
        <v>0.26622035918274656</v>
      </c>
      <c r="L5" s="3">
        <f>((0-C5)/D5)*I5</f>
        <v>-3.7395134113668176E-3</v>
      </c>
    </row>
    <row r="6" spans="1:12" ht="36" x14ac:dyDescent="0.2">
      <c r="B6" s="16" t="s">
        <v>52</v>
      </c>
      <c r="C6" s="17">
        <v>3.7685883071908739E-2</v>
      </c>
      <c r="D6" s="18">
        <v>0.19045484078837793</v>
      </c>
      <c r="E6" s="19">
        <v>4909</v>
      </c>
      <c r="F6" s="20">
        <v>0</v>
      </c>
      <c r="H6" s="16" t="s">
        <v>52</v>
      </c>
      <c r="I6" s="33">
        <v>3.4125402438828292E-2</v>
      </c>
      <c r="J6" s="27"/>
      <c r="K6" s="3">
        <f t="shared" ref="K6:K16" si="0">((1-C6)/D6)*I6</f>
        <v>0.17242594820273385</v>
      </c>
      <c r="L6" s="3">
        <f t="shared" ref="L6:L69" si="1">((0-C6)/D6)*I6</f>
        <v>-6.7524979715295873E-3</v>
      </c>
    </row>
    <row r="7" spans="1:12" ht="24" x14ac:dyDescent="0.2">
      <c r="B7" s="16" t="s">
        <v>53</v>
      </c>
      <c r="C7" s="17">
        <v>6.1927072723568954E-2</v>
      </c>
      <c r="D7" s="18">
        <v>0.24104760234395414</v>
      </c>
      <c r="E7" s="19">
        <v>4909</v>
      </c>
      <c r="F7" s="20">
        <v>0</v>
      </c>
      <c r="H7" s="16" t="s">
        <v>53</v>
      </c>
      <c r="I7" s="33">
        <v>2.7561354903560716E-2</v>
      </c>
      <c r="J7" s="27"/>
      <c r="K7" s="3">
        <f t="shared" si="0"/>
        <v>0.10725914973921037</v>
      </c>
      <c r="L7" s="3">
        <f t="shared" si="1"/>
        <v>-7.0807343150314775E-3</v>
      </c>
    </row>
    <row r="8" spans="1:12" ht="36" x14ac:dyDescent="0.2">
      <c r="B8" s="16" t="s">
        <v>54</v>
      </c>
      <c r="C8" s="17">
        <v>0.15807700142595232</v>
      </c>
      <c r="D8" s="18">
        <v>0.36485035250859182</v>
      </c>
      <c r="E8" s="19">
        <v>4909</v>
      </c>
      <c r="F8" s="20">
        <v>0</v>
      </c>
      <c r="H8" s="16" t="s">
        <v>54</v>
      </c>
      <c r="I8" s="33">
        <v>9.7212185889579677E-3</v>
      </c>
      <c r="J8" s="27"/>
      <c r="K8" s="3">
        <f t="shared" si="0"/>
        <v>2.2432532812248083E-2</v>
      </c>
      <c r="L8" s="3">
        <f t="shared" si="1"/>
        <v>-4.2118667946538851E-3</v>
      </c>
    </row>
    <row r="9" spans="1:12" ht="24" x14ac:dyDescent="0.2">
      <c r="B9" s="16" t="s">
        <v>55</v>
      </c>
      <c r="C9" s="17">
        <v>0.31004277856997353</v>
      </c>
      <c r="D9" s="18">
        <v>0.46255793069129836</v>
      </c>
      <c r="E9" s="19">
        <v>4909</v>
      </c>
      <c r="F9" s="20">
        <v>0</v>
      </c>
      <c r="H9" s="16" t="s">
        <v>55</v>
      </c>
      <c r="I9" s="33">
        <v>-9.307108978623007E-3</v>
      </c>
      <c r="J9" s="27"/>
      <c r="K9" s="3">
        <f t="shared" si="0"/>
        <v>-1.3882600695744559E-2</v>
      </c>
      <c r="L9" s="3">
        <f t="shared" si="1"/>
        <v>6.238357915241576E-3</v>
      </c>
    </row>
    <row r="10" spans="1:12" ht="24" x14ac:dyDescent="0.2">
      <c r="B10" s="16" t="s">
        <v>56</v>
      </c>
      <c r="C10" s="17">
        <v>7.1705031574658795E-2</v>
      </c>
      <c r="D10" s="18">
        <v>0.25802515817368316</v>
      </c>
      <c r="E10" s="19">
        <v>4909</v>
      </c>
      <c r="F10" s="20">
        <v>0</v>
      </c>
      <c r="H10" s="16" t="s">
        <v>56</v>
      </c>
      <c r="I10" s="33">
        <v>-9.3667219042884112E-3</v>
      </c>
      <c r="J10" s="27"/>
      <c r="K10" s="3">
        <f t="shared" si="0"/>
        <v>-3.3698577595822989E-2</v>
      </c>
      <c r="L10" s="3">
        <f t="shared" si="1"/>
        <v>2.6030062132389054E-3</v>
      </c>
    </row>
    <row r="11" spans="1:12" ht="24" x14ac:dyDescent="0.2">
      <c r="B11" s="16" t="s">
        <v>57</v>
      </c>
      <c r="C11" s="17">
        <v>0.15705846404563048</v>
      </c>
      <c r="D11" s="18">
        <v>0.3638929478151568</v>
      </c>
      <c r="E11" s="19">
        <v>4909</v>
      </c>
      <c r="F11" s="20">
        <v>0</v>
      </c>
      <c r="H11" s="16" t="s">
        <v>57</v>
      </c>
      <c r="I11" s="33">
        <v>-2.3114278519318871E-2</v>
      </c>
      <c r="J11" s="27"/>
      <c r="K11" s="3">
        <f t="shared" si="0"/>
        <v>-5.3543179538199877E-2</v>
      </c>
      <c r="L11" s="3">
        <f t="shared" si="1"/>
        <v>9.9762666563441536E-3</v>
      </c>
    </row>
    <row r="12" spans="1:12" ht="24" x14ac:dyDescent="0.2">
      <c r="B12" s="16" t="s">
        <v>58</v>
      </c>
      <c r="C12" s="17">
        <v>8.1482990425748626E-4</v>
      </c>
      <c r="D12" s="18">
        <v>2.8536500170287533E-2</v>
      </c>
      <c r="E12" s="19">
        <v>4909</v>
      </c>
      <c r="F12" s="20">
        <v>0</v>
      </c>
      <c r="H12" s="16" t="s">
        <v>58</v>
      </c>
      <c r="I12" s="33">
        <v>-1.9194025732668808E-3</v>
      </c>
      <c r="J12" s="27"/>
      <c r="K12" s="3">
        <f t="shared" si="0"/>
        <v>-6.7206510090846577E-2</v>
      </c>
      <c r="L12" s="3">
        <f t="shared" si="1"/>
        <v>5.480653218417662E-5</v>
      </c>
    </row>
    <row r="13" spans="1:12" ht="24" x14ac:dyDescent="0.2">
      <c r="B13" s="16" t="s">
        <v>59</v>
      </c>
      <c r="C13" s="17">
        <v>7.7408840904461193E-3</v>
      </c>
      <c r="D13" s="18">
        <v>8.7650030189902153E-2</v>
      </c>
      <c r="E13" s="19">
        <v>4909</v>
      </c>
      <c r="F13" s="20">
        <v>0</v>
      </c>
      <c r="H13" s="16" t="s">
        <v>59</v>
      </c>
      <c r="I13" s="33">
        <v>-6.270331464389111E-3</v>
      </c>
      <c r="J13" s="27"/>
      <c r="K13" s="3">
        <f t="shared" si="0"/>
        <v>-7.0984499855099747E-2</v>
      </c>
      <c r="L13" s="3">
        <f t="shared" si="1"/>
        <v>5.5376945072752829E-4</v>
      </c>
    </row>
    <row r="14" spans="1:12" ht="24" x14ac:dyDescent="0.2">
      <c r="B14" s="16" t="s">
        <v>60</v>
      </c>
      <c r="C14" s="17">
        <v>7.9445915665104904E-3</v>
      </c>
      <c r="D14" s="18">
        <v>8.8786715638434599E-2</v>
      </c>
      <c r="E14" s="19">
        <v>4909</v>
      </c>
      <c r="F14" s="20">
        <v>0</v>
      </c>
      <c r="H14" s="16" t="s">
        <v>60</v>
      </c>
      <c r="I14" s="33">
        <v>-4.245637395008646E-4</v>
      </c>
      <c r="J14" s="27"/>
      <c r="K14" s="3">
        <f t="shared" si="0"/>
        <v>-4.7438487950358637E-3</v>
      </c>
      <c r="L14" s="3">
        <f t="shared" si="1"/>
        <v>3.7989754210759484E-5</v>
      </c>
    </row>
    <row r="15" spans="1:12" ht="48" x14ac:dyDescent="0.2">
      <c r="B15" s="16" t="s">
        <v>61</v>
      </c>
      <c r="C15" s="17">
        <v>1.0185373803218579E-3</v>
      </c>
      <c r="D15" s="18">
        <v>3.1901524673711358E-2</v>
      </c>
      <c r="E15" s="19">
        <v>4909</v>
      </c>
      <c r="F15" s="20">
        <v>0</v>
      </c>
      <c r="H15" s="16" t="s">
        <v>61</v>
      </c>
      <c r="I15" s="33">
        <v>1.6621300772169087E-4</v>
      </c>
      <c r="J15" s="27"/>
      <c r="K15" s="3">
        <f t="shared" si="0"/>
        <v>5.2048833169738721E-3</v>
      </c>
      <c r="L15" s="3">
        <f t="shared" si="1"/>
        <v>-5.306773365593264E-6</v>
      </c>
    </row>
    <row r="16" spans="1:12" ht="48" x14ac:dyDescent="0.2">
      <c r="B16" s="16" t="s">
        <v>62</v>
      </c>
      <c r="C16" s="17">
        <v>0.1360765940110002</v>
      </c>
      <c r="D16" s="18">
        <v>0.3429048078601355</v>
      </c>
      <c r="E16" s="19">
        <v>4909</v>
      </c>
      <c r="F16" s="20">
        <v>0</v>
      </c>
      <c r="H16" s="16" t="s">
        <v>62</v>
      </c>
      <c r="I16" s="33">
        <v>-3.5177330312131765E-2</v>
      </c>
      <c r="J16" s="27"/>
      <c r="K16" s="3">
        <f t="shared" si="0"/>
        <v>-8.8626692657084838E-2</v>
      </c>
      <c r="L16" s="3">
        <f t="shared" si="1"/>
        <v>1.3959592241200818E-2</v>
      </c>
    </row>
    <row r="17" spans="2:12" ht="24" x14ac:dyDescent="0.2">
      <c r="B17" s="16" t="s">
        <v>63</v>
      </c>
      <c r="C17" s="17">
        <v>3.0556121409655735E-3</v>
      </c>
      <c r="D17" s="18">
        <v>5.5198696097950715E-2</v>
      </c>
      <c r="E17" s="19">
        <v>4909</v>
      </c>
      <c r="F17" s="20">
        <v>0</v>
      </c>
      <c r="H17" s="16" t="s">
        <v>63</v>
      </c>
      <c r="I17" s="33">
        <v>1.6346355916592486E-2</v>
      </c>
      <c r="J17" s="27"/>
      <c r="K17" s="3">
        <f>((1-C17)/D17)*I17</f>
        <v>0.29523175265000895</v>
      </c>
      <c r="L17" s="3">
        <f t="shared" si="1"/>
        <v>-9.0487868609524617E-4</v>
      </c>
    </row>
    <row r="18" spans="2:12" ht="24" x14ac:dyDescent="0.2">
      <c r="B18" s="16" t="s">
        <v>64</v>
      </c>
      <c r="C18" s="17">
        <v>3.3000611122428192E-2</v>
      </c>
      <c r="D18" s="18">
        <v>0.17865629778435677</v>
      </c>
      <c r="E18" s="19">
        <v>4909</v>
      </c>
      <c r="F18" s="20">
        <v>0</v>
      </c>
      <c r="H18" s="16" t="s">
        <v>64</v>
      </c>
      <c r="I18" s="33">
        <v>3.6672582134268564E-2</v>
      </c>
      <c r="J18" s="27"/>
      <c r="K18" s="3">
        <f t="shared" ref="K18:K81" si="2">((1-C18)/D18)*I18</f>
        <v>0.19849490307475387</v>
      </c>
      <c r="L18" s="3">
        <f t="shared" si="1"/>
        <v>-6.7739992201622341E-3</v>
      </c>
    </row>
    <row r="19" spans="2:12" ht="36" x14ac:dyDescent="0.2">
      <c r="B19" s="16" t="s">
        <v>65</v>
      </c>
      <c r="C19" s="17">
        <v>3.0556121409655735E-3</v>
      </c>
      <c r="D19" s="18">
        <v>5.5198696097950715E-2</v>
      </c>
      <c r="E19" s="19">
        <v>4909</v>
      </c>
      <c r="F19" s="20">
        <v>0</v>
      </c>
      <c r="H19" s="16" t="s">
        <v>65</v>
      </c>
      <c r="I19" s="33">
        <v>1.492885233851542E-2</v>
      </c>
      <c r="J19" s="27"/>
      <c r="K19" s="3">
        <f t="shared" si="2"/>
        <v>0.26963020158390516</v>
      </c>
      <c r="L19" s="3">
        <f t="shared" si="1"/>
        <v>-8.2641050751094763E-4</v>
      </c>
    </row>
    <row r="20" spans="2:12" ht="36" x14ac:dyDescent="0.2">
      <c r="B20" s="16" t="s">
        <v>66</v>
      </c>
      <c r="C20" s="17">
        <v>6.6816052149113875E-2</v>
      </c>
      <c r="D20" s="18">
        <v>0.24972859550523568</v>
      </c>
      <c r="E20" s="19">
        <v>4909</v>
      </c>
      <c r="F20" s="20">
        <v>0</v>
      </c>
      <c r="H20" s="16" t="s">
        <v>66</v>
      </c>
      <c r="I20" s="33">
        <v>5.8772897826379171E-2</v>
      </c>
      <c r="J20" s="27"/>
      <c r="K20" s="3">
        <f t="shared" si="2"/>
        <v>0.21962212500853714</v>
      </c>
      <c r="L20" s="3">
        <f t="shared" si="1"/>
        <v>-1.5724963327395806E-2</v>
      </c>
    </row>
    <row r="21" spans="2:12" ht="24" x14ac:dyDescent="0.2">
      <c r="B21" s="16" t="s">
        <v>67</v>
      </c>
      <c r="C21" s="17">
        <v>1.0389081279282949E-2</v>
      </c>
      <c r="D21" s="18">
        <v>0.10140632644436666</v>
      </c>
      <c r="E21" s="19">
        <v>4909</v>
      </c>
      <c r="F21" s="20">
        <v>0</v>
      </c>
      <c r="H21" s="16" t="s">
        <v>67</v>
      </c>
      <c r="I21" s="33">
        <v>1.7274802180038063E-2</v>
      </c>
      <c r="J21" s="27"/>
      <c r="K21" s="3">
        <f t="shared" si="2"/>
        <v>0.16858250816811632</v>
      </c>
      <c r="L21" s="3">
        <f t="shared" si="1"/>
        <v>-1.769804017409208E-3</v>
      </c>
    </row>
    <row r="22" spans="2:12" ht="36" x14ac:dyDescent="0.2">
      <c r="B22" s="16" t="s">
        <v>68</v>
      </c>
      <c r="C22" s="17">
        <v>8.1482990425748648E-4</v>
      </c>
      <c r="D22" s="18">
        <v>2.8536500170287592E-2</v>
      </c>
      <c r="E22" s="19">
        <v>4909</v>
      </c>
      <c r="F22" s="20">
        <v>0</v>
      </c>
      <c r="H22" s="16" t="s">
        <v>68</v>
      </c>
      <c r="I22" s="33">
        <v>3.2108336626292659E-3</v>
      </c>
      <c r="J22" s="27"/>
      <c r="K22" s="3">
        <f t="shared" si="2"/>
        <v>0.11242504722719213</v>
      </c>
      <c r="L22" s="3">
        <f t="shared" si="1"/>
        <v>-9.1681995700054774E-5</v>
      </c>
    </row>
    <row r="23" spans="2:12" ht="36" x14ac:dyDescent="0.2">
      <c r="B23" s="16" t="s">
        <v>69</v>
      </c>
      <c r="C23" s="17">
        <v>4.0741495212874308E-3</v>
      </c>
      <c r="D23" s="18">
        <v>6.3705396543880174E-2</v>
      </c>
      <c r="E23" s="19">
        <v>4909</v>
      </c>
      <c r="F23" s="20">
        <v>0</v>
      </c>
      <c r="H23" s="16" t="s">
        <v>69</v>
      </c>
      <c r="I23" s="33">
        <v>3.8812788237379634E-3</v>
      </c>
      <c r="J23" s="27"/>
      <c r="K23" s="3">
        <f t="shared" si="2"/>
        <v>6.067721297070526E-2</v>
      </c>
      <c r="L23" s="3">
        <f t="shared" si="1"/>
        <v>-2.4821932080468505E-4</v>
      </c>
    </row>
    <row r="24" spans="2:12" ht="24" x14ac:dyDescent="0.2">
      <c r="B24" s="16" t="s">
        <v>70</v>
      </c>
      <c r="C24" s="17">
        <v>5.2149113872479114E-2</v>
      </c>
      <c r="D24" s="18">
        <v>0.22235029800325515</v>
      </c>
      <c r="E24" s="19">
        <v>4909</v>
      </c>
      <c r="F24" s="20">
        <v>0</v>
      </c>
      <c r="H24" s="16" t="s">
        <v>70</v>
      </c>
      <c r="I24" s="33">
        <v>1.889955755547495E-3</v>
      </c>
      <c r="J24" s="27"/>
      <c r="K24" s="3">
        <f t="shared" si="2"/>
        <v>8.0566396974708614E-3</v>
      </c>
      <c r="L24" s="3">
        <f t="shared" si="1"/>
        <v>-4.4326236031647114E-4</v>
      </c>
    </row>
    <row r="25" spans="2:12" ht="36" x14ac:dyDescent="0.2">
      <c r="B25" s="16" t="s">
        <v>71</v>
      </c>
      <c r="C25" s="17">
        <v>3.0963536361784477E-2</v>
      </c>
      <c r="D25" s="18">
        <v>0.1732365701124598</v>
      </c>
      <c r="E25" s="19">
        <v>4909</v>
      </c>
      <c r="F25" s="20">
        <v>0</v>
      </c>
      <c r="H25" s="16" t="s">
        <v>71</v>
      </c>
      <c r="I25" s="33">
        <v>-8.4648837890024062E-3</v>
      </c>
      <c r="J25" s="27"/>
      <c r="K25" s="3">
        <f t="shared" si="2"/>
        <v>-4.73501700401847E-2</v>
      </c>
      <c r="L25" s="3">
        <f t="shared" si="1"/>
        <v>1.5129757927492273E-3</v>
      </c>
    </row>
    <row r="26" spans="2:12" ht="24" x14ac:dyDescent="0.2">
      <c r="B26" s="16" t="s">
        <v>72</v>
      </c>
      <c r="C26" s="17">
        <v>2.2407822367080873E-3</v>
      </c>
      <c r="D26" s="18">
        <v>4.7288652610627945E-2</v>
      </c>
      <c r="E26" s="19">
        <v>4909</v>
      </c>
      <c r="F26" s="20">
        <v>0</v>
      </c>
      <c r="H26" s="16" t="s">
        <v>72</v>
      </c>
      <c r="I26" s="33">
        <v>-2.0692586919559782E-3</v>
      </c>
      <c r="J26" s="27"/>
      <c r="K26" s="3">
        <f t="shared" si="2"/>
        <v>-4.3659986484196708E-2</v>
      </c>
      <c r="L26" s="3">
        <f t="shared" si="1"/>
        <v>9.8052235877126143E-5</v>
      </c>
    </row>
    <row r="27" spans="2:12" ht="24" x14ac:dyDescent="0.2">
      <c r="B27" s="16" t="s">
        <v>73</v>
      </c>
      <c r="C27" s="17">
        <v>1.2222448563862294E-3</v>
      </c>
      <c r="D27" s="18">
        <v>3.4942806136092699E-2</v>
      </c>
      <c r="E27" s="19">
        <v>4909</v>
      </c>
      <c r="F27" s="20">
        <v>0</v>
      </c>
      <c r="H27" s="16" t="s">
        <v>73</v>
      </c>
      <c r="I27" s="33">
        <v>-2.0752811272951922E-3</v>
      </c>
      <c r="J27" s="27"/>
      <c r="K27" s="3">
        <f t="shared" si="2"/>
        <v>-5.9318207517136012E-2</v>
      </c>
      <c r="L27" s="3">
        <f t="shared" si="1"/>
        <v>7.2590096900431589E-5</v>
      </c>
    </row>
    <row r="28" spans="2:12" ht="24" x14ac:dyDescent="0.2">
      <c r="B28" s="16" t="s">
        <v>74</v>
      </c>
      <c r="C28" s="17">
        <v>0.50030556121409653</v>
      </c>
      <c r="D28" s="18">
        <v>0.50005084127379895</v>
      </c>
      <c r="E28" s="19">
        <v>4909</v>
      </c>
      <c r="F28" s="20">
        <v>0</v>
      </c>
      <c r="H28" s="16" t="s">
        <v>74</v>
      </c>
      <c r="I28" s="33">
        <v>-6.843919484184445E-2</v>
      </c>
      <c r="J28" s="27"/>
      <c r="K28" s="3">
        <f t="shared" si="2"/>
        <v>-6.8390416003178647E-2</v>
      </c>
      <c r="L28" s="3">
        <f t="shared" si="1"/>
        <v>6.8474056952224499E-2</v>
      </c>
    </row>
    <row r="29" spans="2:12" ht="24" x14ac:dyDescent="0.2">
      <c r="B29" s="16" t="s">
        <v>75</v>
      </c>
      <c r="C29" s="17">
        <v>4.0741495212874313E-4</v>
      </c>
      <c r="D29" s="18">
        <v>2.0182466195866618E-2</v>
      </c>
      <c r="E29" s="19">
        <v>4909</v>
      </c>
      <c r="F29" s="20">
        <v>0</v>
      </c>
      <c r="H29" s="16" t="s">
        <v>75</v>
      </c>
      <c r="I29" s="33">
        <v>-1.1325328744705532E-3</v>
      </c>
      <c r="J29" s="27"/>
      <c r="K29" s="3">
        <f t="shared" si="2"/>
        <v>-5.6091830039857342E-2</v>
      </c>
      <c r="L29" s="3">
        <f t="shared" si="1"/>
        <v>2.2861964556697514E-5</v>
      </c>
    </row>
    <row r="30" spans="2:12" ht="36" x14ac:dyDescent="0.2">
      <c r="B30" s="16" t="s">
        <v>76</v>
      </c>
      <c r="C30" s="17">
        <v>1.425952332450601E-3</v>
      </c>
      <c r="D30" s="18">
        <v>3.7738695187304272E-2</v>
      </c>
      <c r="E30" s="19">
        <v>4909</v>
      </c>
      <c r="F30" s="20">
        <v>0</v>
      </c>
      <c r="H30" s="16" t="s">
        <v>76</v>
      </c>
      <c r="I30" s="33">
        <v>4.0534643232740522E-3</v>
      </c>
      <c r="J30" s="27"/>
      <c r="K30" s="3">
        <f t="shared" si="2"/>
        <v>0.10725554384639831</v>
      </c>
      <c r="L30" s="3">
        <f t="shared" si="1"/>
        <v>-1.5315969133512612E-4</v>
      </c>
    </row>
    <row r="31" spans="2:12" ht="36" x14ac:dyDescent="0.2">
      <c r="B31" s="16" t="s">
        <v>77</v>
      </c>
      <c r="C31" s="17">
        <v>8.0464453045426765E-2</v>
      </c>
      <c r="D31" s="18">
        <v>0.27203860059435814</v>
      </c>
      <c r="E31" s="19">
        <v>4909</v>
      </c>
      <c r="F31" s="20">
        <v>0</v>
      </c>
      <c r="H31" s="16" t="s">
        <v>77</v>
      </c>
      <c r="I31" s="33">
        <v>3.7612761596906401E-2</v>
      </c>
      <c r="J31" s="27"/>
      <c r="K31" s="3">
        <f t="shared" si="2"/>
        <v>0.12713736665281386</v>
      </c>
      <c r="L31" s="3">
        <f t="shared" si="1"/>
        <v>-1.1125223710204135E-2</v>
      </c>
    </row>
    <row r="32" spans="2:12" ht="36" x14ac:dyDescent="0.2">
      <c r="B32" s="16" t="s">
        <v>78</v>
      </c>
      <c r="C32" s="17">
        <v>1.1407618659604808E-2</v>
      </c>
      <c r="D32" s="18">
        <v>0.10620632124398505</v>
      </c>
      <c r="E32" s="19">
        <v>4909</v>
      </c>
      <c r="F32" s="20">
        <v>0</v>
      </c>
      <c r="H32" s="16" t="s">
        <v>78</v>
      </c>
      <c r="I32" s="33">
        <v>1.2061510454095929E-2</v>
      </c>
      <c r="J32" s="27"/>
      <c r="K32" s="3">
        <f t="shared" si="2"/>
        <v>0.11227125845912934</v>
      </c>
      <c r="L32" s="3">
        <f t="shared" si="1"/>
        <v>-1.2955265760789705E-3</v>
      </c>
    </row>
    <row r="33" spans="2:12" ht="36" x14ac:dyDescent="0.2">
      <c r="B33" s="16" t="s">
        <v>79</v>
      </c>
      <c r="C33" s="17">
        <v>2.4444897127724585E-3</v>
      </c>
      <c r="D33" s="18">
        <v>4.9386344545806871E-2</v>
      </c>
      <c r="E33" s="19">
        <v>4909</v>
      </c>
      <c r="F33" s="20">
        <v>0</v>
      </c>
      <c r="H33" s="16" t="s">
        <v>79</v>
      </c>
      <c r="I33" s="33">
        <v>5.3333862336333877E-4</v>
      </c>
      <c r="J33" s="27"/>
      <c r="K33" s="3">
        <f t="shared" si="2"/>
        <v>1.0772914810320276E-2</v>
      </c>
      <c r="L33" s="3">
        <f t="shared" si="1"/>
        <v>-2.6398811052449112E-5</v>
      </c>
    </row>
    <row r="34" spans="2:12" ht="48" x14ac:dyDescent="0.2">
      <c r="B34" s="16" t="s">
        <v>80</v>
      </c>
      <c r="C34" s="17">
        <v>7.7408840904461193E-3</v>
      </c>
      <c r="D34" s="18">
        <v>8.765003018990225E-2</v>
      </c>
      <c r="E34" s="19">
        <v>4909</v>
      </c>
      <c r="F34" s="20">
        <v>0</v>
      </c>
      <c r="H34" s="16" t="s">
        <v>80</v>
      </c>
      <c r="I34" s="33">
        <v>5.4242109158897777E-3</v>
      </c>
      <c r="J34" s="27"/>
      <c r="K34" s="3">
        <f t="shared" si="2"/>
        <v>6.1405828568987797E-2</v>
      </c>
      <c r="L34" s="3">
        <f t="shared" si="1"/>
        <v>-4.7904362258705316E-4</v>
      </c>
    </row>
    <row r="35" spans="2:12" ht="36" x14ac:dyDescent="0.2">
      <c r="B35" s="16" t="s">
        <v>81</v>
      </c>
      <c r="C35" s="17">
        <v>0.16602159299246283</v>
      </c>
      <c r="D35" s="18">
        <v>0.37213792391460665</v>
      </c>
      <c r="E35" s="19">
        <v>4909</v>
      </c>
      <c r="F35" s="20">
        <v>0</v>
      </c>
      <c r="H35" s="16" t="s">
        <v>81</v>
      </c>
      <c r="I35" s="33">
        <v>1.8915376984423381E-2</v>
      </c>
      <c r="J35" s="27"/>
      <c r="K35" s="3">
        <f t="shared" si="2"/>
        <v>4.2390240154712877E-2</v>
      </c>
      <c r="L35" s="3">
        <f t="shared" si="1"/>
        <v>-8.4387019360261332E-3</v>
      </c>
    </row>
    <row r="36" spans="2:12" ht="36" x14ac:dyDescent="0.2">
      <c r="B36" s="16" t="s">
        <v>82</v>
      </c>
      <c r="C36" s="17">
        <v>5.0519454063964145E-2</v>
      </c>
      <c r="D36" s="18">
        <v>0.21903655425770216</v>
      </c>
      <c r="E36" s="19">
        <v>4909</v>
      </c>
      <c r="F36" s="20">
        <v>0</v>
      </c>
      <c r="H36" s="16" t="s">
        <v>82</v>
      </c>
      <c r="I36" s="33">
        <v>-4.8644135628398135E-3</v>
      </c>
      <c r="J36" s="27"/>
      <c r="K36" s="3">
        <f t="shared" si="2"/>
        <v>-2.1086279689507093E-2</v>
      </c>
      <c r="L36" s="3">
        <f t="shared" si="1"/>
        <v>1.1219475140522976E-3</v>
      </c>
    </row>
    <row r="37" spans="2:12" ht="36" x14ac:dyDescent="0.2">
      <c r="B37" s="16" t="s">
        <v>83</v>
      </c>
      <c r="C37" s="17">
        <v>4.6852719494805458E-3</v>
      </c>
      <c r="D37" s="18">
        <v>6.8295463414308366E-2</v>
      </c>
      <c r="E37" s="19">
        <v>4909</v>
      </c>
      <c r="F37" s="20">
        <v>0</v>
      </c>
      <c r="H37" s="16" t="s">
        <v>83</v>
      </c>
      <c r="I37" s="33">
        <v>-3.0268327497891827E-3</v>
      </c>
      <c r="J37" s="27"/>
      <c r="K37" s="3">
        <f t="shared" si="2"/>
        <v>-4.411202537619293E-2</v>
      </c>
      <c r="L37" s="3">
        <f t="shared" si="1"/>
        <v>2.0764973058789139E-4</v>
      </c>
    </row>
    <row r="38" spans="2:12" ht="36" x14ac:dyDescent="0.2">
      <c r="B38" s="16" t="s">
        <v>84</v>
      </c>
      <c r="C38" s="17">
        <v>1.8333672845793441E-3</v>
      </c>
      <c r="D38" s="18">
        <v>4.2782927796579662E-2</v>
      </c>
      <c r="E38" s="19">
        <v>4909</v>
      </c>
      <c r="F38" s="20">
        <v>0</v>
      </c>
      <c r="H38" s="16" t="s">
        <v>84</v>
      </c>
      <c r="I38" s="33">
        <v>-2.7072238145763165E-3</v>
      </c>
      <c r="J38" s="27"/>
      <c r="K38" s="3">
        <f t="shared" si="2"/>
        <v>-6.3162121392231457E-2</v>
      </c>
      <c r="L38" s="3">
        <f t="shared" si="1"/>
        <v>1.1601205970001697E-4</v>
      </c>
    </row>
    <row r="39" spans="2:12" ht="24" x14ac:dyDescent="0.2">
      <c r="B39" s="16" t="s">
        <v>85</v>
      </c>
      <c r="C39" s="17">
        <v>1.0185373803218579E-3</v>
      </c>
      <c r="D39" s="18">
        <v>3.1901524673711358E-2</v>
      </c>
      <c r="E39" s="19">
        <v>4909</v>
      </c>
      <c r="F39" s="20">
        <v>0</v>
      </c>
      <c r="H39" s="16" t="s">
        <v>85</v>
      </c>
      <c r="I39" s="33">
        <v>1.6154152094529338E-3</v>
      </c>
      <c r="J39" s="27"/>
      <c r="K39" s="3">
        <f t="shared" si="2"/>
        <v>5.0585978732458577E-2</v>
      </c>
      <c r="L39" s="3">
        <f t="shared" si="1"/>
        <v>-5.1576242590190241E-5</v>
      </c>
    </row>
    <row r="40" spans="2:12" ht="24" x14ac:dyDescent="0.2">
      <c r="B40" s="16" t="s">
        <v>86</v>
      </c>
      <c r="C40" s="17">
        <v>3.259319617029945E-3</v>
      </c>
      <c r="D40" s="18">
        <v>5.7003143520832619E-2</v>
      </c>
      <c r="E40" s="19">
        <v>4909</v>
      </c>
      <c r="F40" s="20">
        <v>0</v>
      </c>
      <c r="H40" s="16" t="s">
        <v>86</v>
      </c>
      <c r="I40" s="33">
        <v>4.37386262558658E-3</v>
      </c>
      <c r="J40" s="27"/>
      <c r="K40" s="3">
        <f t="shared" si="2"/>
        <v>7.6480112149175258E-2</v>
      </c>
      <c r="L40" s="3">
        <f t="shared" si="1"/>
        <v>-2.5008824737110242E-4</v>
      </c>
    </row>
    <row r="41" spans="2:12" ht="24" x14ac:dyDescent="0.2">
      <c r="B41" s="16" t="s">
        <v>87</v>
      </c>
      <c r="C41" s="17">
        <v>8.3520065186392344E-3</v>
      </c>
      <c r="D41" s="18">
        <v>9.1016141457737523E-2</v>
      </c>
      <c r="E41" s="19">
        <v>4909</v>
      </c>
      <c r="F41" s="20">
        <v>0</v>
      </c>
      <c r="H41" s="16" t="s">
        <v>87</v>
      </c>
      <c r="I41" s="33">
        <v>2.0964215405797355E-2</v>
      </c>
      <c r="J41" s="27"/>
      <c r="K41" s="3">
        <f t="shared" si="2"/>
        <v>0.22841137636803915</v>
      </c>
      <c r="L41" s="3">
        <f t="shared" si="1"/>
        <v>-1.9237605651375527E-3</v>
      </c>
    </row>
    <row r="42" spans="2:12" ht="24" x14ac:dyDescent="0.2">
      <c r="B42" s="16" t="s">
        <v>88</v>
      </c>
      <c r="C42" s="17">
        <v>5.7241800774088407E-2</v>
      </c>
      <c r="D42" s="18">
        <v>0.23232772621464856</v>
      </c>
      <c r="E42" s="19">
        <v>4909</v>
      </c>
      <c r="F42" s="20">
        <v>0</v>
      </c>
      <c r="H42" s="16" t="s">
        <v>88</v>
      </c>
      <c r="I42" s="33">
        <v>5.632166790940385E-2</v>
      </c>
      <c r="J42" s="27"/>
      <c r="K42" s="3">
        <f t="shared" si="2"/>
        <v>0.2285466099152203</v>
      </c>
      <c r="L42" s="3">
        <f t="shared" si="1"/>
        <v>-1.3876749651291466E-2</v>
      </c>
    </row>
    <row r="43" spans="2:12" ht="24" x14ac:dyDescent="0.2">
      <c r="B43" s="16" t="s">
        <v>89</v>
      </c>
      <c r="C43" s="17">
        <v>4.0741495212874313E-4</v>
      </c>
      <c r="D43" s="18">
        <v>2.0182466195866618E-2</v>
      </c>
      <c r="E43" s="19">
        <v>4909</v>
      </c>
      <c r="F43" s="20">
        <v>0</v>
      </c>
      <c r="H43" s="16" t="s">
        <v>89</v>
      </c>
      <c r="I43" s="33">
        <v>3.5196265395771138E-4</v>
      </c>
      <c r="J43" s="27"/>
      <c r="K43" s="3">
        <f t="shared" si="2"/>
        <v>1.7431926093449911E-2</v>
      </c>
      <c r="L43" s="3">
        <f t="shared" si="1"/>
        <v>-7.1049219863256226E-6</v>
      </c>
    </row>
    <row r="44" spans="2:12" ht="24" x14ac:dyDescent="0.2">
      <c r="B44" s="16" t="s">
        <v>90</v>
      </c>
      <c r="C44" s="17">
        <v>2.4444897127724585E-3</v>
      </c>
      <c r="D44" s="18">
        <v>4.9386344545806662E-2</v>
      </c>
      <c r="E44" s="19">
        <v>4909</v>
      </c>
      <c r="F44" s="20">
        <v>0</v>
      </c>
      <c r="H44" s="16" t="s">
        <v>90</v>
      </c>
      <c r="I44" s="33">
        <v>2.1819466068742771E-3</v>
      </c>
      <c r="J44" s="27"/>
      <c r="K44" s="3">
        <f t="shared" si="2"/>
        <v>4.407317206522765E-2</v>
      </c>
      <c r="L44" s="3">
        <f t="shared" si="1"/>
        <v>-1.0800042164237937E-4</v>
      </c>
    </row>
    <row r="45" spans="2:12" ht="24" x14ac:dyDescent="0.2">
      <c r="B45" s="16" t="s">
        <v>91</v>
      </c>
      <c r="C45" s="17">
        <v>0.31228356080668163</v>
      </c>
      <c r="D45" s="18">
        <v>0.46347200142511713</v>
      </c>
      <c r="E45" s="19">
        <v>4909</v>
      </c>
      <c r="F45" s="20">
        <v>0</v>
      </c>
      <c r="H45" s="16" t="s">
        <v>91</v>
      </c>
      <c r="I45" s="33">
        <v>5.3473034582682648E-2</v>
      </c>
      <c r="J45" s="27"/>
      <c r="K45" s="3">
        <f t="shared" si="2"/>
        <v>7.9345213568430148E-2</v>
      </c>
      <c r="L45" s="3">
        <f t="shared" si="1"/>
        <v>-3.6029683767892014E-2</v>
      </c>
    </row>
    <row r="46" spans="2:12" ht="24" x14ac:dyDescent="0.2">
      <c r="B46" s="16" t="s">
        <v>92</v>
      </c>
      <c r="C46" s="17">
        <v>0.60460378895905476</v>
      </c>
      <c r="D46" s="18">
        <v>0.48898543451621879</v>
      </c>
      <c r="E46" s="19">
        <v>4909</v>
      </c>
      <c r="F46" s="20">
        <v>0</v>
      </c>
      <c r="H46" s="16" t="s">
        <v>92</v>
      </c>
      <c r="I46" s="33">
        <v>-8.2733934031216858E-2</v>
      </c>
      <c r="J46" s="27"/>
      <c r="K46" s="3">
        <f t="shared" si="2"/>
        <v>-6.6899097051467779E-2</v>
      </c>
      <c r="L46" s="3">
        <f t="shared" si="1"/>
        <v>0.10229599178194557</v>
      </c>
    </row>
    <row r="47" spans="2:12" ht="24" x14ac:dyDescent="0.2">
      <c r="B47" s="16" t="s">
        <v>93</v>
      </c>
      <c r="C47" s="17">
        <v>3.6667345691586881E-3</v>
      </c>
      <c r="D47" s="18">
        <v>6.0448606111288515E-2</v>
      </c>
      <c r="E47" s="19">
        <v>4909</v>
      </c>
      <c r="F47" s="20">
        <v>0</v>
      </c>
      <c r="H47" s="16" t="s">
        <v>93</v>
      </c>
      <c r="I47" s="33">
        <v>-2.1018344741621929E-3</v>
      </c>
      <c r="J47" s="27"/>
      <c r="K47" s="3">
        <f t="shared" si="2"/>
        <v>-3.4643108249373902E-2</v>
      </c>
      <c r="L47" s="3">
        <f t="shared" si="1"/>
        <v>1.2749457135324683E-4</v>
      </c>
    </row>
    <row r="48" spans="2:12" ht="24" x14ac:dyDescent="0.2">
      <c r="B48" s="16" t="s">
        <v>94</v>
      </c>
      <c r="C48" s="17">
        <v>4.0741495212874313E-4</v>
      </c>
      <c r="D48" s="18">
        <v>2.0182466195866618E-2</v>
      </c>
      <c r="E48" s="19">
        <v>4909</v>
      </c>
      <c r="F48" s="20">
        <v>0</v>
      </c>
      <c r="H48" s="16" t="s">
        <v>94</v>
      </c>
      <c r="I48" s="33">
        <v>2.323536883860498E-3</v>
      </c>
      <c r="J48" s="27"/>
      <c r="K48" s="3">
        <f t="shared" si="2"/>
        <v>0.11507960512119468</v>
      </c>
      <c r="L48" s="3">
        <f t="shared" si="1"/>
        <v>-4.6904261308821969E-5</v>
      </c>
    </row>
    <row r="49" spans="2:12" ht="36" x14ac:dyDescent="0.2">
      <c r="B49" s="16" t="s">
        <v>95</v>
      </c>
      <c r="C49" s="17">
        <v>6.9260541861886332E-3</v>
      </c>
      <c r="D49" s="18">
        <v>8.294266310047177E-2</v>
      </c>
      <c r="E49" s="19">
        <v>4909</v>
      </c>
      <c r="F49" s="20">
        <v>0</v>
      </c>
      <c r="H49" s="16" t="s">
        <v>95</v>
      </c>
      <c r="I49" s="33">
        <v>4.6382101737663245E-3</v>
      </c>
      <c r="J49" s="27"/>
      <c r="K49" s="3">
        <f t="shared" si="2"/>
        <v>5.5533370964908034E-2</v>
      </c>
      <c r="L49" s="3">
        <f t="shared" si="1"/>
        <v>-3.8730966416551242E-4</v>
      </c>
    </row>
    <row r="50" spans="2:12" ht="24" x14ac:dyDescent="0.2">
      <c r="B50" s="16" t="s">
        <v>96</v>
      </c>
      <c r="C50" s="17">
        <v>4.0741495212874313E-4</v>
      </c>
      <c r="D50" s="18">
        <v>2.0182466195866618E-2</v>
      </c>
      <c r="E50" s="19">
        <v>4909</v>
      </c>
      <c r="F50" s="20">
        <v>0</v>
      </c>
      <c r="H50" s="16" t="s">
        <v>96</v>
      </c>
      <c r="I50" s="33">
        <v>5.2195205876272765E-4</v>
      </c>
      <c r="J50" s="27"/>
      <c r="K50" s="3">
        <f t="shared" si="2"/>
        <v>2.5851122584639626E-2</v>
      </c>
      <c r="L50" s="3">
        <f t="shared" si="1"/>
        <v>-1.0536426568021044E-5</v>
      </c>
    </row>
    <row r="51" spans="2:12" x14ac:dyDescent="0.2">
      <c r="B51" s="16" t="s">
        <v>97</v>
      </c>
      <c r="C51" s="17">
        <v>0.44611937258097373</v>
      </c>
      <c r="D51" s="18">
        <v>0.49713903862611103</v>
      </c>
      <c r="E51" s="19">
        <v>4909</v>
      </c>
      <c r="F51" s="20">
        <v>0</v>
      </c>
      <c r="H51" s="16" t="s">
        <v>97</v>
      </c>
      <c r="I51" s="33">
        <v>7.9925402490097303E-2</v>
      </c>
      <c r="J51" s="27"/>
      <c r="K51" s="3">
        <f t="shared" si="2"/>
        <v>8.9047788723804644E-2</v>
      </c>
      <c r="L51" s="3">
        <f t="shared" si="1"/>
        <v>-7.1722933911413086E-2</v>
      </c>
    </row>
    <row r="52" spans="2:12" x14ac:dyDescent="0.2">
      <c r="B52" s="16" t="s">
        <v>98</v>
      </c>
      <c r="C52" s="17">
        <v>0.5477694031370951</v>
      </c>
      <c r="D52" s="18">
        <v>0.49776355474382017</v>
      </c>
      <c r="E52" s="19">
        <v>4909</v>
      </c>
      <c r="F52" s="20">
        <v>0</v>
      </c>
      <c r="H52" s="16" t="s">
        <v>98</v>
      </c>
      <c r="I52" s="33">
        <v>3.9095686724515522E-2</v>
      </c>
      <c r="J52" s="27"/>
      <c r="K52" s="3">
        <f t="shared" si="2"/>
        <v>3.5519405898031563E-2</v>
      </c>
      <c r="L52" s="3">
        <f t="shared" si="1"/>
        <v>-4.3023280387300383E-2</v>
      </c>
    </row>
    <row r="53" spans="2:12" x14ac:dyDescent="0.2">
      <c r="B53" s="16" t="s">
        <v>99</v>
      </c>
      <c r="C53" s="17">
        <v>0.30474638419229982</v>
      </c>
      <c r="D53" s="18">
        <v>0.46034682038477204</v>
      </c>
      <c r="E53" s="19">
        <v>4909</v>
      </c>
      <c r="F53" s="20">
        <v>0</v>
      </c>
      <c r="H53" s="16" t="s">
        <v>99</v>
      </c>
      <c r="I53" s="33">
        <v>8.4472699454283692E-2</v>
      </c>
      <c r="J53" s="27"/>
      <c r="K53" s="3">
        <f t="shared" si="2"/>
        <v>0.12757761568449541</v>
      </c>
      <c r="L53" s="3">
        <f t="shared" si="1"/>
        <v>-5.592033784471289E-2</v>
      </c>
    </row>
    <row r="54" spans="2:12" ht="24" x14ac:dyDescent="0.2">
      <c r="B54" s="16" t="s">
        <v>100</v>
      </c>
      <c r="C54" s="17">
        <v>5.500101853738032E-3</v>
      </c>
      <c r="D54" s="18">
        <v>7.3965973324570528E-2</v>
      </c>
      <c r="E54" s="19">
        <v>4909</v>
      </c>
      <c r="F54" s="20">
        <v>0</v>
      </c>
      <c r="H54" s="16" t="s">
        <v>100</v>
      </c>
      <c r="I54" s="33">
        <v>1.6790183169486113E-2</v>
      </c>
      <c r="J54" s="27"/>
      <c r="K54" s="3">
        <f t="shared" si="2"/>
        <v>0.22575022948240198</v>
      </c>
      <c r="L54" s="3">
        <f t="shared" si="1"/>
        <v>-1.2485162220452382E-3</v>
      </c>
    </row>
    <row r="55" spans="2:12" x14ac:dyDescent="0.2">
      <c r="B55" s="16" t="s">
        <v>101</v>
      </c>
      <c r="C55" s="17">
        <v>4.3389692401711144E-2</v>
      </c>
      <c r="D55" s="18">
        <v>0.20375348833691478</v>
      </c>
      <c r="E55" s="19">
        <v>4909</v>
      </c>
      <c r="F55" s="20">
        <v>0</v>
      </c>
      <c r="H55" s="16" t="s">
        <v>101</v>
      </c>
      <c r="I55" s="33">
        <v>5.2803531582091397E-2</v>
      </c>
      <c r="J55" s="27"/>
      <c r="K55" s="3">
        <f t="shared" si="2"/>
        <v>0.24790938796343978</v>
      </c>
      <c r="L55" s="3">
        <f t="shared" si="1"/>
        <v>-1.1244612358648355E-2</v>
      </c>
    </row>
    <row r="56" spans="2:12" x14ac:dyDescent="0.2">
      <c r="B56" s="16" t="s">
        <v>102</v>
      </c>
      <c r="C56" s="17">
        <v>5.9686290486860853E-2</v>
      </c>
      <c r="D56" s="18">
        <v>0.23692883401864695</v>
      </c>
      <c r="E56" s="19">
        <v>4909</v>
      </c>
      <c r="F56" s="20">
        <v>0</v>
      </c>
      <c r="H56" s="16" t="s">
        <v>102</v>
      </c>
      <c r="I56" s="33">
        <v>6.1533819040078611E-2</v>
      </c>
      <c r="J56" s="27"/>
      <c r="K56" s="3">
        <f t="shared" si="2"/>
        <v>0.2442129675003285</v>
      </c>
      <c r="L56" s="3">
        <f t="shared" si="1"/>
        <v>-1.5501386368630033E-2</v>
      </c>
    </row>
    <row r="57" spans="2:12" x14ac:dyDescent="0.2">
      <c r="B57" s="16" t="s">
        <v>103</v>
      </c>
      <c r="C57" s="17">
        <v>0.18741087797922185</v>
      </c>
      <c r="D57" s="18">
        <v>0.39028075705503129</v>
      </c>
      <c r="E57" s="19">
        <v>4909</v>
      </c>
      <c r="F57" s="20">
        <v>0</v>
      </c>
      <c r="H57" s="16" t="s">
        <v>103</v>
      </c>
      <c r="I57" s="33">
        <v>7.5745764173805866E-2</v>
      </c>
      <c r="J57" s="27"/>
      <c r="K57" s="3">
        <f t="shared" si="2"/>
        <v>0.15770745263289263</v>
      </c>
      <c r="L57" s="3">
        <f t="shared" si="1"/>
        <v>-3.6372739138195345E-2</v>
      </c>
    </row>
    <row r="58" spans="2:12" x14ac:dyDescent="0.2">
      <c r="B58" s="16" t="s">
        <v>104</v>
      </c>
      <c r="C58" s="17">
        <v>1.5074353228763496E-2</v>
      </c>
      <c r="D58" s="18">
        <v>0.12186115947455271</v>
      </c>
      <c r="E58" s="19">
        <v>4909</v>
      </c>
      <c r="F58" s="20">
        <v>0</v>
      </c>
      <c r="H58" s="16" t="s">
        <v>104</v>
      </c>
      <c r="I58" s="33">
        <v>3.2941964257557785E-2</v>
      </c>
      <c r="J58" s="27"/>
      <c r="K58" s="3">
        <f t="shared" si="2"/>
        <v>0.2662487833875023</v>
      </c>
      <c r="L58" s="3">
        <f t="shared" si="1"/>
        <v>-4.074955526509859E-3</v>
      </c>
    </row>
    <row r="59" spans="2:12" x14ac:dyDescent="0.2">
      <c r="B59" s="16" t="s">
        <v>105</v>
      </c>
      <c r="C59" s="17">
        <v>0.12385414544713791</v>
      </c>
      <c r="D59" s="18">
        <v>0.32944863906226651</v>
      </c>
      <c r="E59" s="19">
        <v>4909</v>
      </c>
      <c r="F59" s="20">
        <v>0</v>
      </c>
      <c r="H59" s="16" t="s">
        <v>105</v>
      </c>
      <c r="I59" s="33">
        <v>6.9356142795667056E-2</v>
      </c>
      <c r="J59" s="27"/>
      <c r="K59" s="3">
        <f t="shared" si="2"/>
        <v>0.184447861648975</v>
      </c>
      <c r="L59" s="3">
        <f t="shared" si="1"/>
        <v>-2.6074006017804421E-2</v>
      </c>
    </row>
    <row r="60" spans="2:12" x14ac:dyDescent="0.2">
      <c r="B60" s="16" t="s">
        <v>106</v>
      </c>
      <c r="C60" s="17">
        <v>1.0185373803218579E-3</v>
      </c>
      <c r="D60" s="18">
        <v>3.1901524673711303E-2</v>
      </c>
      <c r="E60" s="19">
        <v>4909</v>
      </c>
      <c r="F60" s="20">
        <v>0</v>
      </c>
      <c r="H60" s="16" t="s">
        <v>106</v>
      </c>
      <c r="I60" s="33">
        <v>9.2285226626382128E-3</v>
      </c>
      <c r="J60" s="27"/>
      <c r="K60" s="3">
        <f t="shared" si="2"/>
        <v>0.28898691086505524</v>
      </c>
      <c r="L60" s="3">
        <f t="shared" si="1"/>
        <v>-2.9464407714626355E-4</v>
      </c>
    </row>
    <row r="61" spans="2:12" x14ac:dyDescent="0.2">
      <c r="B61" s="16" t="s">
        <v>107</v>
      </c>
      <c r="C61" s="17">
        <v>7.1297616622530043E-3</v>
      </c>
      <c r="D61" s="18">
        <v>8.4144937371737491E-2</v>
      </c>
      <c r="E61" s="19">
        <v>4909</v>
      </c>
      <c r="F61" s="20">
        <v>0</v>
      </c>
      <c r="H61" s="16" t="s">
        <v>107</v>
      </c>
      <c r="I61" s="33">
        <v>2.96541747228036E-2</v>
      </c>
      <c r="J61" s="27"/>
      <c r="K61" s="3">
        <f t="shared" si="2"/>
        <v>0.34990515703477609</v>
      </c>
      <c r="L61" s="3">
        <f t="shared" si="1"/>
        <v>-2.5126550053789828E-3</v>
      </c>
    </row>
    <row r="62" spans="2:12" x14ac:dyDescent="0.2">
      <c r="B62" s="16" t="s">
        <v>108</v>
      </c>
      <c r="C62" s="17">
        <v>5.5612140965573438E-2</v>
      </c>
      <c r="D62" s="18">
        <v>0.22919452769058118</v>
      </c>
      <c r="E62" s="19">
        <v>4909</v>
      </c>
      <c r="F62" s="20">
        <v>0</v>
      </c>
      <c r="H62" s="16" t="s">
        <v>108</v>
      </c>
      <c r="I62" s="33">
        <v>5.9812426403072501E-2</v>
      </c>
      <c r="J62" s="27"/>
      <c r="K62" s="3">
        <f t="shared" si="2"/>
        <v>0.24645496506229703</v>
      </c>
      <c r="L62" s="3">
        <f t="shared" si="1"/>
        <v>-1.4512986510355281E-2</v>
      </c>
    </row>
    <row r="63" spans="2:12" x14ac:dyDescent="0.2">
      <c r="B63" s="16" t="s">
        <v>109</v>
      </c>
      <c r="C63" s="17">
        <v>0.22102261152984315</v>
      </c>
      <c r="D63" s="18">
        <v>0.41497794702113955</v>
      </c>
      <c r="E63" s="19">
        <v>4909</v>
      </c>
      <c r="F63" s="20">
        <v>0</v>
      </c>
      <c r="H63" s="16" t="s">
        <v>109</v>
      </c>
      <c r="I63" s="33">
        <v>8.4049791422309825E-2</v>
      </c>
      <c r="J63" s="27"/>
      <c r="K63" s="3">
        <f t="shared" si="2"/>
        <v>0.15777437691231583</v>
      </c>
      <c r="L63" s="3">
        <f t="shared" si="1"/>
        <v>-4.4766003909482911E-2</v>
      </c>
    </row>
    <row r="64" spans="2:12" x14ac:dyDescent="0.2">
      <c r="B64" s="16" t="s">
        <v>110</v>
      </c>
      <c r="C64" s="17">
        <v>0.24709716846608271</v>
      </c>
      <c r="D64" s="18">
        <v>0.4313676660283563</v>
      </c>
      <c r="E64" s="19">
        <v>4909</v>
      </c>
      <c r="F64" s="20">
        <v>0</v>
      </c>
      <c r="H64" s="16" t="s">
        <v>110</v>
      </c>
      <c r="I64" s="33">
        <v>5.8158952887349985E-2</v>
      </c>
      <c r="J64" s="27"/>
      <c r="K64" s="3">
        <f t="shared" si="2"/>
        <v>0.10150978795210638</v>
      </c>
      <c r="L64" s="3">
        <f t="shared" si="1"/>
        <v>-3.3314765364151802E-2</v>
      </c>
    </row>
    <row r="65" spans="2:12" x14ac:dyDescent="0.2">
      <c r="B65" s="16" t="s">
        <v>111</v>
      </c>
      <c r="C65" s="17">
        <v>0.82929313505805657</v>
      </c>
      <c r="D65" s="18">
        <v>0.3762909447997313</v>
      </c>
      <c r="E65" s="19">
        <v>4909</v>
      </c>
      <c r="F65" s="20">
        <v>0</v>
      </c>
      <c r="H65" s="16" t="s">
        <v>111</v>
      </c>
      <c r="I65" s="33">
        <v>3.6170290761251417E-2</v>
      </c>
      <c r="J65" s="27"/>
      <c r="K65" s="3">
        <f t="shared" si="2"/>
        <v>1.6408890581137842E-2</v>
      </c>
      <c r="L65" s="3">
        <f t="shared" si="1"/>
        <v>-7.9714312119107539E-2</v>
      </c>
    </row>
    <row r="66" spans="2:12" x14ac:dyDescent="0.2">
      <c r="B66" s="16" t="s">
        <v>112</v>
      </c>
      <c r="C66" s="17">
        <v>0.30230189447952738</v>
      </c>
      <c r="D66" s="18">
        <v>0.45930211504361018</v>
      </c>
      <c r="E66" s="19">
        <v>4909</v>
      </c>
      <c r="F66" s="20">
        <v>0</v>
      </c>
      <c r="H66" s="16" t="s">
        <v>112</v>
      </c>
      <c r="I66" s="33">
        <v>-1.9334632967107523E-2</v>
      </c>
      <c r="J66" s="27"/>
      <c r="K66" s="3">
        <f t="shared" si="2"/>
        <v>-2.937007331395319E-2</v>
      </c>
      <c r="L66" s="3">
        <f t="shared" si="1"/>
        <v>1.2725602568731833E-2</v>
      </c>
    </row>
    <row r="67" spans="2:12" x14ac:dyDescent="0.2">
      <c r="B67" s="16" t="s">
        <v>113</v>
      </c>
      <c r="C67" s="17">
        <v>0.35567325320839277</v>
      </c>
      <c r="D67" s="18">
        <v>0.47876558279791909</v>
      </c>
      <c r="E67" s="19">
        <v>4909</v>
      </c>
      <c r="F67" s="20">
        <v>0</v>
      </c>
      <c r="H67" s="16" t="s">
        <v>113</v>
      </c>
      <c r="I67" s="33">
        <v>2.2799264902683615E-2</v>
      </c>
      <c r="J67" s="27"/>
      <c r="K67" s="3">
        <f t="shared" si="2"/>
        <v>3.0683442402305559E-2</v>
      </c>
      <c r="L67" s="3">
        <f t="shared" si="1"/>
        <v>-1.6937493023846194E-2</v>
      </c>
    </row>
    <row r="68" spans="2:12" x14ac:dyDescent="0.2">
      <c r="B68" s="16" t="s">
        <v>114</v>
      </c>
      <c r="C68" s="17">
        <v>1.853738032185781E-2</v>
      </c>
      <c r="D68" s="18">
        <v>0.1348979347871696</v>
      </c>
      <c r="E68" s="19">
        <v>4909</v>
      </c>
      <c r="F68" s="20">
        <v>0</v>
      </c>
      <c r="H68" s="16" t="s">
        <v>114</v>
      </c>
      <c r="I68" s="33">
        <v>-9.9366867432581427E-3</v>
      </c>
      <c r="J68" s="27"/>
      <c r="K68" s="3">
        <f t="shared" si="2"/>
        <v>-7.2295299534020599E-2</v>
      </c>
      <c r="L68" s="3">
        <f t="shared" si="1"/>
        <v>1.36547784508009E-3</v>
      </c>
    </row>
    <row r="69" spans="2:12" x14ac:dyDescent="0.2">
      <c r="B69" s="16" t="s">
        <v>115</v>
      </c>
      <c r="C69" s="17">
        <v>3.1982073742106334E-2</v>
      </c>
      <c r="D69" s="18">
        <v>0.17597024922110863</v>
      </c>
      <c r="E69" s="19">
        <v>4909</v>
      </c>
      <c r="F69" s="20">
        <v>0</v>
      </c>
      <c r="H69" s="16" t="s">
        <v>115</v>
      </c>
      <c r="I69" s="33">
        <v>4.4433004735779588E-2</v>
      </c>
      <c r="J69" s="27"/>
      <c r="K69" s="3">
        <f t="shared" si="2"/>
        <v>0.24442736935430218</v>
      </c>
      <c r="L69" s="3">
        <f t="shared" si="1"/>
        <v>-8.0755675481114144E-3</v>
      </c>
    </row>
    <row r="70" spans="2:12" x14ac:dyDescent="0.2">
      <c r="B70" s="16" t="s">
        <v>116</v>
      </c>
      <c r="C70" s="17">
        <v>1.629659808514973E-3</v>
      </c>
      <c r="D70" s="18">
        <v>4.034024687374306E-2</v>
      </c>
      <c r="E70" s="19">
        <v>4909</v>
      </c>
      <c r="F70" s="20">
        <v>0</v>
      </c>
      <c r="H70" s="16" t="s">
        <v>116</v>
      </c>
      <c r="I70" s="33">
        <v>1.9325296464562892E-3</v>
      </c>
      <c r="J70" s="27"/>
      <c r="K70" s="3">
        <f t="shared" si="2"/>
        <v>4.7827676578214108E-2</v>
      </c>
      <c r="L70" s="3">
        <f t="shared" ref="L70:L99" si="3">((0-C70)/D70)*I70</f>
        <v>-7.8070069909347669E-5</v>
      </c>
    </row>
    <row r="71" spans="2:12" x14ac:dyDescent="0.2">
      <c r="B71" s="16" t="s">
        <v>117</v>
      </c>
      <c r="C71" s="17">
        <v>0.23385618252189855</v>
      </c>
      <c r="D71" s="18">
        <v>0.42332490312683807</v>
      </c>
      <c r="E71" s="19">
        <v>4909</v>
      </c>
      <c r="F71" s="20">
        <v>0</v>
      </c>
      <c r="H71" s="16" t="s">
        <v>117</v>
      </c>
      <c r="I71" s="33">
        <v>5.925798128214492E-2</v>
      </c>
      <c r="J71" s="27"/>
      <c r="K71" s="3">
        <f t="shared" si="2"/>
        <v>0.1072465514317863</v>
      </c>
      <c r="L71" s="3">
        <f t="shared" si="3"/>
        <v>-3.2735719501114244E-2</v>
      </c>
    </row>
    <row r="72" spans="2:12" ht="24" x14ac:dyDescent="0.2">
      <c r="B72" s="16" t="s">
        <v>118</v>
      </c>
      <c r="C72" s="17">
        <v>0.15461397433285801</v>
      </c>
      <c r="D72" s="18">
        <v>0.36157312537881281</v>
      </c>
      <c r="E72" s="19">
        <v>4909</v>
      </c>
      <c r="F72" s="20">
        <v>0</v>
      </c>
      <c r="H72" s="16" t="s">
        <v>118</v>
      </c>
      <c r="I72" s="33">
        <v>-3.8266502418784196E-2</v>
      </c>
      <c r="J72" s="27"/>
      <c r="K72" s="3">
        <f t="shared" si="2"/>
        <v>-8.9470052184065507E-2</v>
      </c>
      <c r="L72" s="3">
        <f t="shared" si="3"/>
        <v>1.6363317977760417E-2</v>
      </c>
    </row>
    <row r="73" spans="2:12" ht="24" x14ac:dyDescent="0.2">
      <c r="B73" s="16" t="s">
        <v>119</v>
      </c>
      <c r="C73" s="17">
        <v>1.425952332450601E-3</v>
      </c>
      <c r="D73" s="18">
        <v>3.7738695187304369E-2</v>
      </c>
      <c r="E73" s="19">
        <v>4909</v>
      </c>
      <c r="F73" s="20">
        <v>0</v>
      </c>
      <c r="H73" s="16" t="s">
        <v>119</v>
      </c>
      <c r="I73" s="33">
        <v>1.40267939488034E-3</v>
      </c>
      <c r="J73" s="27"/>
      <c r="K73" s="3">
        <f t="shared" si="2"/>
        <v>3.7115200564664219E-2</v>
      </c>
      <c r="L73" s="3">
        <f t="shared" si="3"/>
        <v>-5.3000082405681265E-5</v>
      </c>
    </row>
    <row r="74" spans="2:12" ht="24" x14ac:dyDescent="0.2">
      <c r="B74" s="16" t="s">
        <v>120</v>
      </c>
      <c r="C74" s="17">
        <v>6.1112242819311472E-4</v>
      </c>
      <c r="D74" s="18">
        <v>2.47158531523551E-2</v>
      </c>
      <c r="E74" s="19">
        <v>4909</v>
      </c>
      <c r="F74" s="20">
        <v>0</v>
      </c>
      <c r="H74" s="16" t="s">
        <v>120</v>
      </c>
      <c r="I74" s="33">
        <v>4.3658184430851107E-3</v>
      </c>
      <c r="J74" s="27"/>
      <c r="K74" s="3">
        <f t="shared" si="2"/>
        <v>0.17653246143766516</v>
      </c>
      <c r="L74" s="3">
        <f t="shared" si="3"/>
        <v>-1.0794891649266116E-4</v>
      </c>
    </row>
    <row r="75" spans="2:12" ht="24" x14ac:dyDescent="0.2">
      <c r="B75" s="16" t="s">
        <v>121</v>
      </c>
      <c r="C75" s="17">
        <v>2.6889386840497045E-2</v>
      </c>
      <c r="D75" s="18">
        <v>0.1617766333019989</v>
      </c>
      <c r="E75" s="19">
        <v>4909</v>
      </c>
      <c r="F75" s="20">
        <v>0</v>
      </c>
      <c r="H75" s="16" t="s">
        <v>121</v>
      </c>
      <c r="I75" s="33">
        <v>4.7164660651602679E-2</v>
      </c>
      <c r="J75" s="27"/>
      <c r="K75" s="3">
        <f t="shared" si="2"/>
        <v>0.2837024785925859</v>
      </c>
      <c r="L75" s="3">
        <f t="shared" si="3"/>
        <v>-7.8393818660710355E-3</v>
      </c>
    </row>
    <row r="76" spans="2:12" ht="24" x14ac:dyDescent="0.2">
      <c r="B76" s="16" t="s">
        <v>122</v>
      </c>
      <c r="C76" s="17">
        <v>0.80749643511916891</v>
      </c>
      <c r="D76" s="18">
        <v>0.3943064979700498</v>
      </c>
      <c r="E76" s="19">
        <v>4909</v>
      </c>
      <c r="F76" s="20">
        <v>0</v>
      </c>
      <c r="H76" s="16" t="s">
        <v>122</v>
      </c>
      <c r="I76" s="33">
        <v>1.1736523287818523E-2</v>
      </c>
      <c r="J76" s="27"/>
      <c r="K76" s="3">
        <f t="shared" si="2"/>
        <v>5.7298639100377404E-3</v>
      </c>
      <c r="L76" s="3">
        <f t="shared" si="3"/>
        <v>-2.4035111681893765E-2</v>
      </c>
    </row>
    <row r="77" spans="2:12" ht="24" x14ac:dyDescent="0.2">
      <c r="B77" s="16" t="s">
        <v>123</v>
      </c>
      <c r="C77" s="17">
        <v>8.9631289468323477E-3</v>
      </c>
      <c r="D77" s="18">
        <v>9.4258162118651637E-2</v>
      </c>
      <c r="E77" s="19">
        <v>4909</v>
      </c>
      <c r="F77" s="20">
        <v>0</v>
      </c>
      <c r="H77" s="16" t="s">
        <v>123</v>
      </c>
      <c r="I77" s="33">
        <v>1.5037119548565564E-2</v>
      </c>
      <c r="J77" s="27"/>
      <c r="K77" s="3">
        <f t="shared" si="2"/>
        <v>0.15810132058700505</v>
      </c>
      <c r="L77" s="3">
        <f t="shared" si="3"/>
        <v>-1.4298988912288225E-3</v>
      </c>
    </row>
    <row r="78" spans="2:12" ht="24" x14ac:dyDescent="0.2">
      <c r="B78" s="16" t="s">
        <v>124</v>
      </c>
      <c r="C78" s="17">
        <v>0.11040945202688938</v>
      </c>
      <c r="D78" s="18">
        <v>0.31343135930049404</v>
      </c>
      <c r="E78" s="19">
        <v>4909</v>
      </c>
      <c r="F78" s="20">
        <v>0</v>
      </c>
      <c r="H78" s="16" t="s">
        <v>124</v>
      </c>
      <c r="I78" s="33">
        <v>-3.2933562832648644E-2</v>
      </c>
      <c r="J78" s="27"/>
      <c r="K78" s="3">
        <f t="shared" si="2"/>
        <v>-9.3473053469785961E-2</v>
      </c>
      <c r="L78" s="3">
        <f t="shared" si="3"/>
        <v>1.160118959941012E-2</v>
      </c>
    </row>
    <row r="79" spans="2:12" ht="24" x14ac:dyDescent="0.2">
      <c r="B79" s="16" t="s">
        <v>125</v>
      </c>
      <c r="C79" s="17">
        <v>1.6296598085149725E-3</v>
      </c>
      <c r="D79" s="18">
        <v>4.0340246873742991E-2</v>
      </c>
      <c r="E79" s="19">
        <v>4909</v>
      </c>
      <c r="F79" s="20">
        <v>0</v>
      </c>
      <c r="H79" s="16" t="s">
        <v>125</v>
      </c>
      <c r="I79" s="33">
        <v>-3.5829499671780813E-3</v>
      </c>
      <c r="J79" s="27"/>
      <c r="K79" s="3">
        <f t="shared" si="2"/>
        <v>-8.8673502391205056E-2</v>
      </c>
      <c r="L79" s="3">
        <f t="shared" si="3"/>
        <v>1.447435256334708E-4</v>
      </c>
    </row>
    <row r="80" spans="2:12" ht="24" x14ac:dyDescent="0.2">
      <c r="B80" s="16" t="s">
        <v>126</v>
      </c>
      <c r="C80" s="17">
        <v>1.0185373803218579E-3</v>
      </c>
      <c r="D80" s="18">
        <v>3.1901524673711268E-2</v>
      </c>
      <c r="E80" s="19">
        <v>4909</v>
      </c>
      <c r="F80" s="20">
        <v>0</v>
      </c>
      <c r="H80" s="16" t="s">
        <v>126</v>
      </c>
      <c r="I80" s="33">
        <v>5.4549286133795275E-4</v>
      </c>
      <c r="J80" s="27"/>
      <c r="K80" s="3">
        <f t="shared" si="2"/>
        <v>1.7081856182160522E-2</v>
      </c>
      <c r="L80" s="3">
        <f t="shared" si="3"/>
        <v>-1.7416248146574761E-5</v>
      </c>
    </row>
    <row r="81" spans="2:12" ht="24" x14ac:dyDescent="0.2">
      <c r="B81" s="16" t="s">
        <v>127</v>
      </c>
      <c r="C81" s="17">
        <v>5.2963943776736608E-3</v>
      </c>
      <c r="D81" s="18">
        <v>7.2590743237028882E-2</v>
      </c>
      <c r="E81" s="19">
        <v>4909</v>
      </c>
      <c r="F81" s="20">
        <v>0</v>
      </c>
      <c r="H81" s="16" t="s">
        <v>127</v>
      </c>
      <c r="I81" s="33">
        <v>-5.8294355517134432E-3</v>
      </c>
      <c r="J81" s="27"/>
      <c r="K81" s="3">
        <f t="shared" si="2"/>
        <v>-7.9880165203687611E-2</v>
      </c>
      <c r="L81" s="3">
        <f t="shared" si="3"/>
        <v>4.2532957102106865E-4</v>
      </c>
    </row>
    <row r="82" spans="2:12" ht="24" x14ac:dyDescent="0.2">
      <c r="B82" s="16" t="s">
        <v>128</v>
      </c>
      <c r="C82" s="17">
        <v>0.7814218781829293</v>
      </c>
      <c r="D82" s="18">
        <v>0.41332375585944647</v>
      </c>
      <c r="E82" s="19">
        <v>4909</v>
      </c>
      <c r="F82" s="20">
        <v>0</v>
      </c>
      <c r="H82" s="16" t="s">
        <v>128</v>
      </c>
      <c r="I82" s="33">
        <v>-1.6319695001506894E-2</v>
      </c>
      <c r="J82" s="27"/>
      <c r="K82" s="3">
        <f t="shared" ref="K82:K99" si="4">((1-C82)/D82)*I82</f>
        <v>-8.6303490459663772E-3</v>
      </c>
      <c r="L82" s="3">
        <f t="shared" si="3"/>
        <v>3.0853698919223689E-2</v>
      </c>
    </row>
    <row r="83" spans="2:12" ht="24" x14ac:dyDescent="0.2">
      <c r="B83" s="16" t="s">
        <v>129</v>
      </c>
      <c r="C83" s="17">
        <v>1.425952332450601E-3</v>
      </c>
      <c r="D83" s="18">
        <v>3.7738695187304425E-2</v>
      </c>
      <c r="E83" s="19">
        <v>4909</v>
      </c>
      <c r="F83" s="20">
        <v>0</v>
      </c>
      <c r="H83" s="16" t="s">
        <v>129</v>
      </c>
      <c r="I83" s="33">
        <v>-1.0352685842623457E-3</v>
      </c>
      <c r="J83" s="27"/>
      <c r="K83" s="3">
        <f t="shared" si="4"/>
        <v>-2.739343094611494E-2</v>
      </c>
      <c r="L83" s="3">
        <f t="shared" si="3"/>
        <v>3.9117506451000534E-5</v>
      </c>
    </row>
    <row r="84" spans="2:12" ht="24" x14ac:dyDescent="0.2">
      <c r="B84" s="16" t="s">
        <v>130</v>
      </c>
      <c r="C84" s="17">
        <v>7.5371766143817482E-3</v>
      </c>
      <c r="D84" s="18">
        <v>8.6497928878903382E-2</v>
      </c>
      <c r="E84" s="19">
        <v>4909</v>
      </c>
      <c r="F84" s="20">
        <v>0</v>
      </c>
      <c r="H84" s="16" t="s">
        <v>130</v>
      </c>
      <c r="I84" s="33">
        <v>9.6713156431592652E-3</v>
      </c>
      <c r="J84" s="27"/>
      <c r="K84" s="3">
        <f t="shared" si="4"/>
        <v>0.1109670642230183</v>
      </c>
      <c r="L84" s="3">
        <f t="shared" si="3"/>
        <v>-8.4273016753934262E-4</v>
      </c>
    </row>
    <row r="85" spans="2:12" ht="24" x14ac:dyDescent="0.2">
      <c r="B85" s="16" t="s">
        <v>131</v>
      </c>
      <c r="C85" s="17">
        <v>5.1945406396414748E-2</v>
      </c>
      <c r="D85" s="18">
        <v>0.22193944037358548</v>
      </c>
      <c r="E85" s="19">
        <v>4909</v>
      </c>
      <c r="F85" s="20">
        <v>0</v>
      </c>
      <c r="H85" s="16" t="s">
        <v>131</v>
      </c>
      <c r="I85" s="33">
        <v>3.4993541856485025E-2</v>
      </c>
      <c r="J85" s="27"/>
      <c r="K85" s="3">
        <f t="shared" si="4"/>
        <v>0.1494812641126603</v>
      </c>
      <c r="L85" s="3">
        <f t="shared" si="3"/>
        <v>-8.1903142133064859E-3</v>
      </c>
    </row>
    <row r="86" spans="2:12" ht="24" x14ac:dyDescent="0.2">
      <c r="B86" s="16" t="s">
        <v>132</v>
      </c>
      <c r="C86" s="17">
        <v>3.9111835404359335E-2</v>
      </c>
      <c r="D86" s="18">
        <v>0.19388078050749694</v>
      </c>
      <c r="E86" s="19">
        <v>4909</v>
      </c>
      <c r="F86" s="20">
        <v>0</v>
      </c>
      <c r="H86" s="16" t="s">
        <v>132</v>
      </c>
      <c r="I86" s="33">
        <v>4.6732799043108807E-2</v>
      </c>
      <c r="J86" s="27"/>
      <c r="K86" s="3">
        <f t="shared" si="4"/>
        <v>0.23161137159344869</v>
      </c>
      <c r="L86" s="3">
        <f t="shared" si="3"/>
        <v>-9.4274715594534955E-3</v>
      </c>
    </row>
    <row r="87" spans="2:12" ht="24" x14ac:dyDescent="0.2">
      <c r="B87" s="16" t="s">
        <v>133</v>
      </c>
      <c r="C87" s="17">
        <v>1.8333672845793441E-3</v>
      </c>
      <c r="D87" s="18">
        <v>4.2782927796579662E-2</v>
      </c>
      <c r="E87" s="19">
        <v>4909</v>
      </c>
      <c r="F87" s="20">
        <v>0</v>
      </c>
      <c r="H87" s="16" t="s">
        <v>133</v>
      </c>
      <c r="I87" s="33">
        <v>-3.8394843116518603E-3</v>
      </c>
      <c r="J87" s="27"/>
      <c r="K87" s="3">
        <f t="shared" si="4"/>
        <v>-8.9578841937779027E-2</v>
      </c>
      <c r="L87" s="3">
        <f t="shared" si="3"/>
        <v>1.645325668244921E-4</v>
      </c>
    </row>
    <row r="88" spans="2:12" ht="24" x14ac:dyDescent="0.2">
      <c r="B88" s="16" t="s">
        <v>134</v>
      </c>
      <c r="C88" s="17">
        <v>7.8019963332654305E-2</v>
      </c>
      <c r="D88" s="18">
        <v>0.26823032061804186</v>
      </c>
      <c r="E88" s="19">
        <v>4909</v>
      </c>
      <c r="F88" s="20">
        <v>0</v>
      </c>
      <c r="H88" s="16" t="s">
        <v>134</v>
      </c>
      <c r="I88" s="33">
        <v>-2.3503061917057508E-2</v>
      </c>
      <c r="J88" s="27"/>
      <c r="K88" s="3">
        <f t="shared" si="4"/>
        <v>-8.0786369856152798E-2</v>
      </c>
      <c r="L88" s="3">
        <f t="shared" si="3"/>
        <v>6.8363189692679004E-3</v>
      </c>
    </row>
    <row r="89" spans="2:12" ht="24" x14ac:dyDescent="0.2">
      <c r="B89" s="16" t="s">
        <v>135</v>
      </c>
      <c r="C89" s="17">
        <v>4.8889794255449178E-3</v>
      </c>
      <c r="D89" s="18">
        <v>6.9757211528746504E-2</v>
      </c>
      <c r="E89" s="19">
        <v>4909</v>
      </c>
      <c r="F89" s="20">
        <v>0</v>
      </c>
      <c r="H89" s="16" t="s">
        <v>135</v>
      </c>
      <c r="I89" s="33">
        <v>-6.554381189951438E-3</v>
      </c>
      <c r="J89" s="27"/>
      <c r="K89" s="3">
        <f t="shared" si="4"/>
        <v>-9.35005401194796E-2</v>
      </c>
      <c r="L89" s="3">
        <f t="shared" si="3"/>
        <v>4.5936805790532456E-4</v>
      </c>
    </row>
    <row r="90" spans="2:12" ht="24" x14ac:dyDescent="0.2">
      <c r="B90" s="16" t="s">
        <v>136</v>
      </c>
      <c r="C90" s="17">
        <v>1.8333672845793441E-3</v>
      </c>
      <c r="D90" s="18">
        <v>4.2782927796579662E-2</v>
      </c>
      <c r="E90" s="19">
        <v>4909</v>
      </c>
      <c r="F90" s="20">
        <v>0</v>
      </c>
      <c r="H90" s="16" t="s">
        <v>136</v>
      </c>
      <c r="I90" s="33">
        <v>-2.8345274926133137E-3</v>
      </c>
      <c r="J90" s="27"/>
      <c r="K90" s="3">
        <f t="shared" si="4"/>
        <v>-6.6132237982724273E-2</v>
      </c>
      <c r="L90" s="3">
        <f t="shared" si="3"/>
        <v>1.2146737588663644E-4</v>
      </c>
    </row>
    <row r="91" spans="2:12" ht="24" x14ac:dyDescent="0.2">
      <c r="B91" s="16" t="s">
        <v>137</v>
      </c>
      <c r="C91" s="17">
        <v>0.22713383581177429</v>
      </c>
      <c r="D91" s="18">
        <v>0.4190224616459951</v>
      </c>
      <c r="E91" s="19">
        <v>4909</v>
      </c>
      <c r="F91" s="20">
        <v>0</v>
      </c>
      <c r="H91" s="16" t="s">
        <v>137</v>
      </c>
      <c r="I91" s="33">
        <v>-4.3575736992276341E-2</v>
      </c>
      <c r="J91" s="27"/>
      <c r="K91" s="3">
        <f t="shared" si="4"/>
        <v>-8.0373287314005906E-2</v>
      </c>
      <c r="L91" s="3">
        <f t="shared" si="3"/>
        <v>2.3620510109413965E-2</v>
      </c>
    </row>
    <row r="92" spans="2:12" ht="24" x14ac:dyDescent="0.2">
      <c r="B92" s="16" t="s">
        <v>138</v>
      </c>
      <c r="C92" s="17">
        <v>6.1112242819311472E-4</v>
      </c>
      <c r="D92" s="18">
        <v>2.47158531523551E-2</v>
      </c>
      <c r="E92" s="19">
        <v>4909</v>
      </c>
      <c r="F92" s="20">
        <v>0</v>
      </c>
      <c r="H92" s="16" t="s">
        <v>138</v>
      </c>
      <c r="I92" s="33">
        <v>7.6401783849805232E-4</v>
      </c>
      <c r="J92" s="27"/>
      <c r="K92" s="3">
        <f t="shared" si="4"/>
        <v>3.0893165020631705E-2</v>
      </c>
      <c r="L92" s="3">
        <f t="shared" si="3"/>
        <v>-1.8891050766794769E-5</v>
      </c>
    </row>
    <row r="93" spans="2:12" ht="24" x14ac:dyDescent="0.2">
      <c r="B93" s="16" t="s">
        <v>139</v>
      </c>
      <c r="C93" s="17">
        <v>7.1297616622530043E-3</v>
      </c>
      <c r="D93" s="18">
        <v>8.4144937371737533E-2</v>
      </c>
      <c r="E93" s="19">
        <v>4909</v>
      </c>
      <c r="F93" s="20">
        <v>0</v>
      </c>
      <c r="H93" s="16" t="s">
        <v>139</v>
      </c>
      <c r="I93" s="33">
        <v>4.148115957556593E-3</v>
      </c>
      <c r="J93" s="27"/>
      <c r="K93" s="3">
        <f t="shared" si="4"/>
        <v>4.8945795291721911E-2</v>
      </c>
      <c r="L93" s="3">
        <f t="shared" si="3"/>
        <v>-3.5147780779857754E-4</v>
      </c>
    </row>
    <row r="94" spans="2:12" ht="24" x14ac:dyDescent="0.2">
      <c r="B94" s="16" t="s">
        <v>140</v>
      </c>
      <c r="C94" s="17">
        <v>1.8333672845793441E-3</v>
      </c>
      <c r="D94" s="18">
        <v>4.2782927796579662E-2</v>
      </c>
      <c r="E94" s="19">
        <v>4909</v>
      </c>
      <c r="F94" s="20">
        <v>0</v>
      </c>
      <c r="H94" s="16" t="s">
        <v>140</v>
      </c>
      <c r="I94" s="33">
        <v>5.6436163911410819E-4</v>
      </c>
      <c r="J94" s="27"/>
      <c r="K94" s="3">
        <f t="shared" si="4"/>
        <v>1.3167096923023596E-2</v>
      </c>
      <c r="L94" s="3">
        <f t="shared" si="3"/>
        <v>-2.4184463736165795E-5</v>
      </c>
    </row>
    <row r="95" spans="2:12" ht="24" x14ac:dyDescent="0.2">
      <c r="B95" s="16" t="s">
        <v>141</v>
      </c>
      <c r="C95" s="17">
        <v>4.6852719494805461E-2</v>
      </c>
      <c r="D95" s="18">
        <v>0.21134483930171843</v>
      </c>
      <c r="E95" s="19">
        <v>4909</v>
      </c>
      <c r="F95" s="20">
        <v>0</v>
      </c>
      <c r="H95" s="16" t="s">
        <v>141</v>
      </c>
      <c r="I95" s="33">
        <v>-6.8671359396058314E-3</v>
      </c>
      <c r="J95" s="27"/>
      <c r="K95" s="3">
        <f t="shared" si="4"/>
        <v>-3.0970200016809977E-2</v>
      </c>
      <c r="L95" s="3">
        <f t="shared" si="3"/>
        <v>1.5223650360902533E-3</v>
      </c>
    </row>
    <row r="96" spans="2:12" ht="24" x14ac:dyDescent="0.2">
      <c r="B96" s="16" t="s">
        <v>142</v>
      </c>
      <c r="C96" s="17">
        <v>0.43165614178040335</v>
      </c>
      <c r="D96" s="18">
        <v>0.49535755026175693</v>
      </c>
      <c r="E96" s="19">
        <v>4909</v>
      </c>
      <c r="F96" s="20">
        <v>0</v>
      </c>
      <c r="H96" s="16" t="s">
        <v>142</v>
      </c>
      <c r="I96" s="33">
        <v>7.768860905952471E-2</v>
      </c>
      <c r="J96" s="27"/>
      <c r="K96" s="3">
        <f t="shared" si="4"/>
        <v>8.9135299924816738E-2</v>
      </c>
      <c r="L96" s="3">
        <f t="shared" si="3"/>
        <v>-6.7698100552217449E-2</v>
      </c>
    </row>
    <row r="97" spans="2:13" ht="24" x14ac:dyDescent="0.2">
      <c r="B97" s="16" t="s">
        <v>143</v>
      </c>
      <c r="C97" s="17">
        <v>0.19759625178244042</v>
      </c>
      <c r="D97" s="18">
        <v>0.39822641533047332</v>
      </c>
      <c r="E97" s="19">
        <v>4909</v>
      </c>
      <c r="F97" s="20">
        <v>0</v>
      </c>
      <c r="H97" s="16" t="s">
        <v>143</v>
      </c>
      <c r="I97" s="33">
        <v>-3.0303280344739222E-2</v>
      </c>
      <c r="J97" s="27"/>
      <c r="K97" s="3">
        <f t="shared" si="4"/>
        <v>-6.1059399366382439E-2</v>
      </c>
      <c r="L97" s="3">
        <f t="shared" si="3"/>
        <v>1.5036206495402632E-2</v>
      </c>
    </row>
    <row r="98" spans="2:13" ht="24" x14ac:dyDescent="0.2">
      <c r="B98" s="16" t="s">
        <v>144</v>
      </c>
      <c r="C98" s="17">
        <v>4.0741495212874313E-4</v>
      </c>
      <c r="D98" s="18">
        <v>2.0182466195866618E-2</v>
      </c>
      <c r="E98" s="19">
        <v>4909</v>
      </c>
      <c r="F98" s="20">
        <v>0</v>
      </c>
      <c r="H98" s="16" t="s">
        <v>144</v>
      </c>
      <c r="I98" s="33">
        <v>-1.4833982121271458E-3</v>
      </c>
      <c r="J98" s="27"/>
      <c r="K98" s="3">
        <f t="shared" si="4"/>
        <v>-7.3469408501684569E-2</v>
      </c>
      <c r="L98" s="3">
        <f t="shared" si="3"/>
        <v>2.9944735480613234E-5</v>
      </c>
    </row>
    <row r="99" spans="2:13" x14ac:dyDescent="0.2">
      <c r="B99" s="16" t="s">
        <v>145</v>
      </c>
      <c r="C99" s="17">
        <v>0.50539824811570577</v>
      </c>
      <c r="D99" s="18">
        <v>0.50002178975033529</v>
      </c>
      <c r="E99" s="19">
        <v>4909</v>
      </c>
      <c r="F99" s="20">
        <v>0</v>
      </c>
      <c r="H99" s="16" t="s">
        <v>145</v>
      </c>
      <c r="I99" s="33">
        <v>-5.4355446057780386E-2</v>
      </c>
      <c r="J99" s="27"/>
      <c r="K99" s="3">
        <f t="shared" si="4"/>
        <v>-5.3766254582733229E-2</v>
      </c>
      <c r="L99" s="3">
        <f t="shared" si="3"/>
        <v>5.4939900172883485E-2</v>
      </c>
    </row>
    <row r="100" spans="2:13" ht="24.75" thickBot="1" x14ac:dyDescent="0.25">
      <c r="B100" s="21" t="s">
        <v>146</v>
      </c>
      <c r="C100" s="22">
        <v>2.2405785292320228</v>
      </c>
      <c r="D100" s="23">
        <v>1.3401575128033516</v>
      </c>
      <c r="E100" s="24">
        <v>4909</v>
      </c>
      <c r="F100" s="25">
        <v>0</v>
      </c>
      <c r="H100" s="21" t="s">
        <v>146</v>
      </c>
      <c r="I100" s="34">
        <v>-8.0806531142413388E-3</v>
      </c>
      <c r="J100" s="27"/>
      <c r="M100" s="3" t="str">
        <f>"((memesleep-"&amp;C100&amp;")/"&amp;D100&amp;")*("&amp;I100&amp;")"</f>
        <v>((memesleep-2.24057852923202)/1.34015751280335)*(-0.00808065311424134)</v>
      </c>
    </row>
    <row r="101" spans="2:13" ht="51" customHeight="1" thickTop="1" x14ac:dyDescent="0.2">
      <c r="B101" s="26" t="s">
        <v>48</v>
      </c>
      <c r="C101" s="26"/>
      <c r="D101" s="26"/>
      <c r="E101" s="26"/>
      <c r="F101" s="26"/>
      <c r="H101" s="26" t="s">
        <v>7</v>
      </c>
      <c r="I101" s="26"/>
      <c r="J101" s="27"/>
    </row>
  </sheetData>
  <mergeCells count="7">
    <mergeCell ref="K3:L3"/>
    <mergeCell ref="B3:F3"/>
    <mergeCell ref="B4"/>
    <mergeCell ref="B101:F101"/>
    <mergeCell ref="H2:I2"/>
    <mergeCell ref="H3:H4"/>
    <mergeCell ref="H101:I101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7"/>
  <sheetViews>
    <sheetView topLeftCell="A97" workbookViewId="0">
      <selection activeCell="M117" sqref="M117"/>
    </sheetView>
  </sheetViews>
  <sheetFormatPr defaultColWidth="9.140625" defaultRowHeight="15" x14ac:dyDescent="0.25"/>
  <cols>
    <col min="1" max="1" width="9.140625" style="3"/>
    <col min="2" max="2" width="30.7109375" style="3" customWidth="1"/>
    <col min="3" max="6" width="9.140625" style="3"/>
    <col min="7" max="7" width="4.28515625" style="3" customWidth="1"/>
    <col min="8" max="8" width="27.7109375" style="3" customWidth="1"/>
    <col min="9" max="9" width="10.28515625" style="3" bestFit="1" customWidth="1"/>
    <col min="10" max="10" width="5.140625" style="3" customWidth="1"/>
    <col min="11" max="11" width="12.7109375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3</v>
      </c>
    </row>
    <row r="4" spans="1:12" ht="15.75" customHeight="1" thickBot="1" x14ac:dyDescent="0.25">
      <c r="H4" s="35" t="s">
        <v>6</v>
      </c>
      <c r="I4" s="35"/>
      <c r="J4" s="60"/>
    </row>
    <row r="5" spans="1:12" ht="16.5" thickTop="1" thickBot="1" x14ac:dyDescent="0.25">
      <c r="B5" s="35" t="s">
        <v>0</v>
      </c>
      <c r="C5" s="35"/>
      <c r="D5" s="35"/>
      <c r="E5" s="35"/>
      <c r="F5" s="35"/>
      <c r="H5" s="61" t="s">
        <v>47</v>
      </c>
      <c r="I5" s="62" t="s">
        <v>4</v>
      </c>
      <c r="J5" s="60"/>
      <c r="K5" s="5" t="s">
        <v>8</v>
      </c>
      <c r="L5" s="5"/>
    </row>
    <row r="6" spans="1:12" ht="27" thickTop="1" thickBot="1" x14ac:dyDescent="0.25">
      <c r="B6" s="36" t="s">
        <v>47</v>
      </c>
      <c r="C6" s="37" t="s">
        <v>1</v>
      </c>
      <c r="D6" s="38" t="s">
        <v>49</v>
      </c>
      <c r="E6" s="38" t="s">
        <v>50</v>
      </c>
      <c r="F6" s="39" t="s">
        <v>2</v>
      </c>
      <c r="H6" s="63"/>
      <c r="I6" s="64" t="s">
        <v>5</v>
      </c>
      <c r="J6" s="60"/>
      <c r="K6" s="2" t="s">
        <v>9</v>
      </c>
      <c r="L6" s="2" t="s">
        <v>10</v>
      </c>
    </row>
    <row r="7" spans="1:12" ht="24.75" thickTop="1" x14ac:dyDescent="0.2">
      <c r="B7" s="40" t="s">
        <v>51</v>
      </c>
      <c r="C7" s="41">
        <v>4.0361445783132527E-2</v>
      </c>
      <c r="D7" s="42">
        <v>0.19686479195771453</v>
      </c>
      <c r="E7" s="43">
        <v>1660</v>
      </c>
      <c r="F7" s="44">
        <v>0</v>
      </c>
      <c r="H7" s="40" t="s">
        <v>51</v>
      </c>
      <c r="I7" s="65">
        <v>5.1354993926556465E-2</v>
      </c>
      <c r="J7" s="60"/>
      <c r="K7" s="3">
        <f>((1-C7)/D7)*I7</f>
        <v>0.25033542886674326</v>
      </c>
      <c r="L7" s="3">
        <f>((0-C7)/D7)*I7</f>
        <v>-1.0528859845619458E-2</v>
      </c>
    </row>
    <row r="8" spans="1:12" ht="36" x14ac:dyDescent="0.2">
      <c r="B8" s="45" t="s">
        <v>52</v>
      </c>
      <c r="C8" s="46">
        <v>9.6987951807228912E-2</v>
      </c>
      <c r="D8" s="47">
        <v>0.29603054002298396</v>
      </c>
      <c r="E8" s="48">
        <v>1660</v>
      </c>
      <c r="F8" s="49">
        <v>0</v>
      </c>
      <c r="H8" s="45" t="s">
        <v>52</v>
      </c>
      <c r="I8" s="66">
        <v>3.5162986000343156E-2</v>
      </c>
      <c r="J8" s="60"/>
      <c r="K8" s="4">
        <f t="shared" ref="K8:K71" si="0">((1-C8)/D8)*I8</f>
        <v>0.10726123056857012</v>
      </c>
      <c r="L8" s="3">
        <f t="shared" ref="L8:L71" si="1">((0-C8)/D8)*I8</f>
        <v>-1.1520385671474176E-2</v>
      </c>
    </row>
    <row r="9" spans="1:12" ht="24" x14ac:dyDescent="0.2">
      <c r="B9" s="45" t="s">
        <v>53</v>
      </c>
      <c r="C9" s="46">
        <v>0.16506024096385541</v>
      </c>
      <c r="D9" s="47">
        <v>0.37134677750004919</v>
      </c>
      <c r="E9" s="48">
        <v>1660</v>
      </c>
      <c r="F9" s="49">
        <v>0</v>
      </c>
      <c r="H9" s="45" t="s">
        <v>53</v>
      </c>
      <c r="I9" s="66">
        <v>2.8498156621309617E-4</v>
      </c>
      <c r="J9" s="60"/>
      <c r="K9" s="4">
        <f t="shared" si="0"/>
        <v>6.4075536571385516E-4</v>
      </c>
      <c r="L9" s="3">
        <f t="shared" si="1"/>
        <v>-1.2667169567503339E-4</v>
      </c>
    </row>
    <row r="10" spans="1:12" ht="36" x14ac:dyDescent="0.2">
      <c r="B10" s="45" t="s">
        <v>54</v>
      </c>
      <c r="C10" s="46">
        <v>0.24156626506024095</v>
      </c>
      <c r="D10" s="47">
        <v>0.4281616982517425</v>
      </c>
      <c r="E10" s="48">
        <v>1660</v>
      </c>
      <c r="F10" s="49">
        <v>0</v>
      </c>
      <c r="H10" s="45" t="s">
        <v>54</v>
      </c>
      <c r="I10" s="66">
        <v>-2.9994165525867509E-2</v>
      </c>
      <c r="J10" s="60"/>
      <c r="K10" s="4">
        <f t="shared" si="0"/>
        <v>-5.3130831363644701E-2</v>
      </c>
      <c r="L10" s="3">
        <f t="shared" si="1"/>
        <v>1.6922528496283971E-2</v>
      </c>
    </row>
    <row r="11" spans="1:12" ht="24" x14ac:dyDescent="0.2">
      <c r="B11" s="45" t="s">
        <v>55</v>
      </c>
      <c r="C11" s="46">
        <v>0.24518072289156626</v>
      </c>
      <c r="D11" s="47">
        <v>0.43032393547339232</v>
      </c>
      <c r="E11" s="48">
        <v>1660</v>
      </c>
      <c r="F11" s="49">
        <v>0</v>
      </c>
      <c r="H11" s="45" t="s">
        <v>55</v>
      </c>
      <c r="I11" s="66">
        <v>-1.4787642713280501E-2</v>
      </c>
      <c r="J11" s="60"/>
      <c r="K11" s="4">
        <f t="shared" si="0"/>
        <v>-2.5938593842559685E-2</v>
      </c>
      <c r="L11" s="3">
        <f t="shared" si="1"/>
        <v>8.4253852305840315E-3</v>
      </c>
    </row>
    <row r="12" spans="1:12" ht="24" x14ac:dyDescent="0.2">
      <c r="B12" s="45" t="s">
        <v>56</v>
      </c>
      <c r="C12" s="46">
        <v>3.7951807228915661E-2</v>
      </c>
      <c r="D12" s="47">
        <v>0.19113732151217985</v>
      </c>
      <c r="E12" s="48">
        <v>1660</v>
      </c>
      <c r="F12" s="49">
        <v>0</v>
      </c>
      <c r="H12" s="45" t="s">
        <v>56</v>
      </c>
      <c r="I12" s="66">
        <v>-1.7869145697371542E-2</v>
      </c>
      <c r="J12" s="60"/>
      <c r="K12" s="4">
        <f t="shared" si="0"/>
        <v>-8.9940463686073099E-2</v>
      </c>
      <c r="L12" s="3">
        <f t="shared" si="1"/>
        <v>3.5480583670773982E-3</v>
      </c>
    </row>
    <row r="13" spans="1:12" ht="24" x14ac:dyDescent="0.2">
      <c r="B13" s="45" t="s">
        <v>57</v>
      </c>
      <c r="C13" s="46">
        <v>5.3614457831325305E-2</v>
      </c>
      <c r="D13" s="47">
        <v>0.22532317324423212</v>
      </c>
      <c r="E13" s="48">
        <v>1660</v>
      </c>
      <c r="F13" s="49">
        <v>0</v>
      </c>
      <c r="H13" s="45" t="s">
        <v>57</v>
      </c>
      <c r="I13" s="66">
        <v>-2.5054452165315311E-2</v>
      </c>
      <c r="J13" s="60"/>
      <c r="K13" s="4">
        <f t="shared" si="0"/>
        <v>-0.10523183636558349</v>
      </c>
      <c r="L13" s="3">
        <f t="shared" si="1"/>
        <v>5.9615744344601734E-3</v>
      </c>
    </row>
    <row r="14" spans="1:12" ht="24" x14ac:dyDescent="0.2">
      <c r="B14" s="45" t="s">
        <v>58</v>
      </c>
      <c r="C14" s="46">
        <v>6.0240963855421692E-4</v>
      </c>
      <c r="D14" s="47">
        <v>2.4544034683690638E-2</v>
      </c>
      <c r="E14" s="48">
        <v>1660</v>
      </c>
      <c r="F14" s="49">
        <v>0</v>
      </c>
      <c r="H14" s="45" t="s">
        <v>58</v>
      </c>
      <c r="I14" s="66">
        <v>-5.0162623341492374E-3</v>
      </c>
      <c r="J14" s="60"/>
      <c r="K14" s="4">
        <f t="shared" si="0"/>
        <v>-0.20425494642496156</v>
      </c>
      <c r="L14" s="3">
        <f t="shared" si="1"/>
        <v>1.2311931671185147E-4</v>
      </c>
    </row>
    <row r="15" spans="1:12" ht="24" x14ac:dyDescent="0.2">
      <c r="B15" s="45" t="s">
        <v>60</v>
      </c>
      <c r="C15" s="46">
        <v>1.0240963855421687E-2</v>
      </c>
      <c r="D15" s="47">
        <v>0.1007084716968944</v>
      </c>
      <c r="E15" s="48">
        <v>1660</v>
      </c>
      <c r="F15" s="49">
        <v>0</v>
      </c>
      <c r="H15" s="45" t="s">
        <v>60</v>
      </c>
      <c r="I15" s="66">
        <v>-1.0911274285998003E-2</v>
      </c>
      <c r="J15" s="60"/>
      <c r="K15" s="4">
        <f t="shared" si="0"/>
        <v>-0.10723558940425799</v>
      </c>
      <c r="L15" s="3">
        <f t="shared" si="1"/>
        <v>1.1095587461183117E-3</v>
      </c>
    </row>
    <row r="16" spans="1:12" ht="48" x14ac:dyDescent="0.2">
      <c r="B16" s="45" t="s">
        <v>61</v>
      </c>
      <c r="C16" s="46">
        <v>1.2048192771084338E-3</v>
      </c>
      <c r="D16" s="47">
        <v>3.470004387423483E-2</v>
      </c>
      <c r="E16" s="48">
        <v>1660</v>
      </c>
      <c r="F16" s="49">
        <v>0</v>
      </c>
      <c r="H16" s="45" t="s">
        <v>61</v>
      </c>
      <c r="I16" s="66">
        <v>-2.260899608021053E-3</v>
      </c>
      <c r="J16" s="60"/>
      <c r="K16" s="4">
        <f t="shared" si="0"/>
        <v>-6.5077025284870693E-2</v>
      </c>
      <c r="L16" s="3">
        <f t="shared" si="1"/>
        <v>7.8500633636755963E-5</v>
      </c>
    </row>
    <row r="17" spans="2:12" ht="48" x14ac:dyDescent="0.2">
      <c r="B17" s="45" t="s">
        <v>62</v>
      </c>
      <c r="C17" s="46">
        <v>1.9277108433734941E-2</v>
      </c>
      <c r="D17" s="47">
        <v>0.1375387118065369</v>
      </c>
      <c r="E17" s="48">
        <v>1660</v>
      </c>
      <c r="F17" s="49">
        <v>0</v>
      </c>
      <c r="H17" s="45" t="s">
        <v>62</v>
      </c>
      <c r="I17" s="66">
        <v>-2.6654230884573134E-2</v>
      </c>
      <c r="J17" s="60"/>
      <c r="K17" s="4">
        <f t="shared" si="0"/>
        <v>-0.19005859544738749</v>
      </c>
      <c r="L17" s="3">
        <f t="shared" si="1"/>
        <v>3.7357954879093363E-3</v>
      </c>
    </row>
    <row r="18" spans="2:12" ht="24" x14ac:dyDescent="0.2">
      <c r="B18" s="45" t="s">
        <v>63</v>
      </c>
      <c r="C18" s="46">
        <v>7.8313253012048199E-3</v>
      </c>
      <c r="D18" s="47">
        <v>8.817414125984438E-2</v>
      </c>
      <c r="E18" s="48">
        <v>1660</v>
      </c>
      <c r="F18" s="49">
        <v>0</v>
      </c>
      <c r="H18" s="45" t="s">
        <v>63</v>
      </c>
      <c r="I18" s="66">
        <v>2.4511807080380789E-2</v>
      </c>
      <c r="J18" s="60"/>
      <c r="K18" s="4">
        <f t="shared" si="0"/>
        <v>0.27581609299425658</v>
      </c>
      <c r="L18" s="3">
        <f t="shared" si="1"/>
        <v>-2.1770547716607985E-3</v>
      </c>
    </row>
    <row r="19" spans="2:12" ht="24" x14ac:dyDescent="0.2">
      <c r="B19" s="45" t="s">
        <v>64</v>
      </c>
      <c r="C19" s="46">
        <v>8.0120481927710846E-2</v>
      </c>
      <c r="D19" s="47">
        <v>0.27156143940714716</v>
      </c>
      <c r="E19" s="48">
        <v>1660</v>
      </c>
      <c r="F19" s="49">
        <v>0</v>
      </c>
      <c r="H19" s="45" t="s">
        <v>64</v>
      </c>
      <c r="I19" s="66">
        <v>3.8468699041658096E-2</v>
      </c>
      <c r="J19" s="60"/>
      <c r="K19" s="4">
        <f t="shared" si="0"/>
        <v>0.13030778011989375</v>
      </c>
      <c r="L19" s="3">
        <f t="shared" si="1"/>
        <v>-1.1349662577567693E-2</v>
      </c>
    </row>
    <row r="20" spans="2:12" ht="36" x14ac:dyDescent="0.2">
      <c r="B20" s="45" t="s">
        <v>65</v>
      </c>
      <c r="C20" s="46">
        <v>7.2289156626506026E-3</v>
      </c>
      <c r="D20" s="47">
        <v>8.474068878154381E-2</v>
      </c>
      <c r="E20" s="48">
        <v>1660</v>
      </c>
      <c r="F20" s="49">
        <v>0</v>
      </c>
      <c r="H20" s="45" t="s">
        <v>65</v>
      </c>
      <c r="I20" s="66">
        <v>1.9424547204514031E-2</v>
      </c>
      <c r="J20" s="60"/>
      <c r="K20" s="4">
        <f t="shared" si="0"/>
        <v>0.22756634467181047</v>
      </c>
      <c r="L20" s="3">
        <f t="shared" ref="L20:L58" si="2">((0-C20)/D20)*I20</f>
        <v>-1.6570364903287173E-3</v>
      </c>
    </row>
    <row r="21" spans="2:12" ht="36" x14ac:dyDescent="0.2">
      <c r="B21" s="45" t="s">
        <v>66</v>
      </c>
      <c r="C21" s="46">
        <v>0.1608433734939759</v>
      </c>
      <c r="D21" s="47">
        <v>0.36749713007462897</v>
      </c>
      <c r="E21" s="48">
        <v>1660</v>
      </c>
      <c r="F21" s="49">
        <v>0</v>
      </c>
      <c r="H21" s="45" t="s">
        <v>66</v>
      </c>
      <c r="I21" s="66">
        <v>7.9586758176545411E-2</v>
      </c>
      <c r="J21" s="60"/>
      <c r="K21" s="4">
        <f t="shared" si="0"/>
        <v>0.18173136615357555</v>
      </c>
      <c r="L21" s="3">
        <f t="shared" si="2"/>
        <v>-3.483293234960852E-2</v>
      </c>
    </row>
    <row r="22" spans="2:12" ht="24" x14ac:dyDescent="0.2">
      <c r="B22" s="45" t="s">
        <v>67</v>
      </c>
      <c r="C22" s="46">
        <v>2.3493975903614458E-2</v>
      </c>
      <c r="D22" s="47">
        <v>0.15151184052019648</v>
      </c>
      <c r="E22" s="48">
        <v>1660</v>
      </c>
      <c r="F22" s="49">
        <v>0</v>
      </c>
      <c r="H22" s="45" t="s">
        <v>67</v>
      </c>
      <c r="I22" s="66">
        <v>1.3048479549581916E-2</v>
      </c>
      <c r="J22" s="60"/>
      <c r="K22" s="4">
        <f t="shared" si="0"/>
        <v>8.4098502412204137E-2</v>
      </c>
      <c r="L22" s="3">
        <f t="shared" si="2"/>
        <v>-2.0233445984429127E-3</v>
      </c>
    </row>
    <row r="23" spans="2:12" ht="36" x14ac:dyDescent="0.2">
      <c r="B23" s="45" t="s">
        <v>68</v>
      </c>
      <c r="C23" s="46">
        <v>1.2048192771084338E-3</v>
      </c>
      <c r="D23" s="47">
        <v>3.4700043874235836E-2</v>
      </c>
      <c r="E23" s="48">
        <v>1660</v>
      </c>
      <c r="F23" s="49">
        <v>0</v>
      </c>
      <c r="H23" s="45" t="s">
        <v>68</v>
      </c>
      <c r="I23" s="66">
        <v>9.8126992290873405E-3</v>
      </c>
      <c r="J23" s="60"/>
      <c r="K23" s="4">
        <f t="shared" si="0"/>
        <v>0.2824456572855415</v>
      </c>
      <c r="L23" s="3">
        <f t="shared" si="2"/>
        <v>-3.4070646234685348E-4</v>
      </c>
    </row>
    <row r="24" spans="2:12" ht="36" x14ac:dyDescent="0.2">
      <c r="B24" s="45" t="s">
        <v>69</v>
      </c>
      <c r="C24" s="46">
        <v>4.8192771084337354E-3</v>
      </c>
      <c r="D24" s="47">
        <v>6.9274400797600319E-2</v>
      </c>
      <c r="E24" s="48">
        <v>1660</v>
      </c>
      <c r="F24" s="49">
        <v>0</v>
      </c>
      <c r="H24" s="45" t="s">
        <v>69</v>
      </c>
      <c r="I24" s="66">
        <v>5.7245681353816653E-3</v>
      </c>
      <c r="J24" s="60"/>
      <c r="K24" s="4">
        <f t="shared" si="0"/>
        <v>8.2237879932820668E-2</v>
      </c>
      <c r="L24" s="3">
        <f t="shared" si="2"/>
        <v>-3.9824639192649239E-4</v>
      </c>
    </row>
    <row r="25" spans="2:12" ht="24" x14ac:dyDescent="0.2">
      <c r="B25" s="45" t="s">
        <v>70</v>
      </c>
      <c r="C25" s="46">
        <v>4.8192771084337352E-2</v>
      </c>
      <c r="D25" s="47">
        <v>0.21423789866216369</v>
      </c>
      <c r="E25" s="48">
        <v>1660</v>
      </c>
      <c r="F25" s="49">
        <v>0</v>
      </c>
      <c r="H25" s="45" t="s">
        <v>70</v>
      </c>
      <c r="I25" s="66">
        <v>-9.5191164620836294E-3</v>
      </c>
      <c r="J25" s="60"/>
      <c r="K25" s="4">
        <f t="shared" si="0"/>
        <v>-4.2291134846261569E-2</v>
      </c>
      <c r="L25" s="3">
        <f t="shared" si="2"/>
        <v>2.1413232833550162E-3</v>
      </c>
    </row>
    <row r="26" spans="2:12" ht="36" x14ac:dyDescent="0.2">
      <c r="B26" s="45" t="s">
        <v>71</v>
      </c>
      <c r="C26" s="46">
        <v>1.3855421686746987E-2</v>
      </c>
      <c r="D26" s="47">
        <v>0.11692598056637035</v>
      </c>
      <c r="E26" s="48">
        <v>1660</v>
      </c>
      <c r="F26" s="49">
        <v>0</v>
      </c>
      <c r="H26" s="45" t="s">
        <v>71</v>
      </c>
      <c r="I26" s="66">
        <v>-9.5261941572745805E-3</v>
      </c>
      <c r="J26" s="60"/>
      <c r="K26" s="4">
        <f t="shared" si="0"/>
        <v>-8.0343176723015039E-2</v>
      </c>
      <c r="L26" s="3">
        <f t="shared" si="2"/>
        <v>1.1288289948865888E-3</v>
      </c>
    </row>
    <row r="27" spans="2:12" ht="24" x14ac:dyDescent="0.2">
      <c r="B27" s="45" t="s">
        <v>73</v>
      </c>
      <c r="C27" s="46">
        <v>6.0240963855421692E-4</v>
      </c>
      <c r="D27" s="47">
        <v>2.4544034683690583E-2</v>
      </c>
      <c r="E27" s="48">
        <v>1660</v>
      </c>
      <c r="F27" s="49">
        <v>0</v>
      </c>
      <c r="H27" s="45" t="s">
        <v>73</v>
      </c>
      <c r="I27" s="66">
        <v>-4.8003212991717817E-3</v>
      </c>
      <c r="J27" s="60"/>
      <c r="K27" s="4">
        <f t="shared" si="0"/>
        <v>-0.19546213983069691</v>
      </c>
      <c r="L27" s="3">
        <f t="shared" si="2"/>
        <v>1.1781925245973293E-4</v>
      </c>
    </row>
    <row r="28" spans="2:12" ht="24" x14ac:dyDescent="0.2">
      <c r="B28" s="45" t="s">
        <v>74</v>
      </c>
      <c r="C28" s="46">
        <v>0.13132530120481928</v>
      </c>
      <c r="D28" s="47">
        <v>0.3378575589818173</v>
      </c>
      <c r="E28" s="48">
        <v>1660</v>
      </c>
      <c r="F28" s="49">
        <v>0</v>
      </c>
      <c r="H28" s="45" t="s">
        <v>74</v>
      </c>
      <c r="I28" s="66">
        <v>-5.5235174669520971E-2</v>
      </c>
      <c r="J28" s="60"/>
      <c r="K28" s="4">
        <f t="shared" si="0"/>
        <v>-0.14201665004490124</v>
      </c>
      <c r="L28" s="3">
        <f t="shared" si="2"/>
        <v>2.1469923515803378E-2</v>
      </c>
    </row>
    <row r="29" spans="2:12" ht="36" x14ac:dyDescent="0.2">
      <c r="B29" s="45" t="s">
        <v>76</v>
      </c>
      <c r="C29" s="46">
        <v>4.2168674698795181E-3</v>
      </c>
      <c r="D29" s="47">
        <v>6.4819878069568668E-2</v>
      </c>
      <c r="E29" s="48">
        <v>1660</v>
      </c>
      <c r="F29" s="49">
        <v>0</v>
      </c>
      <c r="H29" s="45" t="s">
        <v>76</v>
      </c>
      <c r="I29" s="66">
        <v>-6.7929686685739364E-5</v>
      </c>
      <c r="J29" s="60"/>
      <c r="K29" s="4">
        <f t="shared" si="0"/>
        <v>-1.0435569799609357E-3</v>
      </c>
      <c r="L29" s="3">
        <f t="shared" si="2"/>
        <v>4.419176563657925E-6</v>
      </c>
    </row>
    <row r="30" spans="2:12" ht="36" x14ac:dyDescent="0.2">
      <c r="B30" s="45" t="s">
        <v>77</v>
      </c>
      <c r="C30" s="46">
        <v>0.21867469879518073</v>
      </c>
      <c r="D30" s="47">
        <v>0.41347196070463577</v>
      </c>
      <c r="E30" s="48">
        <v>1660</v>
      </c>
      <c r="F30" s="49">
        <v>0</v>
      </c>
      <c r="H30" s="45" t="s">
        <v>77</v>
      </c>
      <c r="I30" s="66">
        <v>1.5531005946555947E-2</v>
      </c>
      <c r="J30" s="60"/>
      <c r="K30" s="4">
        <f t="shared" si="0"/>
        <v>2.9348466286629654E-2</v>
      </c>
      <c r="L30" s="3">
        <f t="shared" si="2"/>
        <v>-8.2139500863890238E-3</v>
      </c>
    </row>
    <row r="31" spans="2:12" ht="36" x14ac:dyDescent="0.2">
      <c r="B31" s="45" t="s">
        <v>78</v>
      </c>
      <c r="C31" s="46">
        <v>2.8313253012048192E-2</v>
      </c>
      <c r="D31" s="47">
        <v>0.16591623177527415</v>
      </c>
      <c r="E31" s="48">
        <v>1660</v>
      </c>
      <c r="F31" s="49">
        <v>0</v>
      </c>
      <c r="H31" s="45" t="s">
        <v>78</v>
      </c>
      <c r="I31" s="66">
        <v>2.5791799846035727E-3</v>
      </c>
      <c r="J31" s="60"/>
      <c r="K31" s="4">
        <f t="shared" si="0"/>
        <v>1.5104941706549555E-2</v>
      </c>
      <c r="L31" s="3">
        <f t="shared" si="2"/>
        <v>-4.4013159343324809E-4</v>
      </c>
    </row>
    <row r="32" spans="2:12" ht="36" x14ac:dyDescent="0.2">
      <c r="B32" s="45" t="s">
        <v>79</v>
      </c>
      <c r="C32" s="46">
        <v>7.2289156626506026E-3</v>
      </c>
      <c r="D32" s="47">
        <v>8.4740688781545212E-2</v>
      </c>
      <c r="E32" s="48">
        <v>1660</v>
      </c>
      <c r="F32" s="49">
        <v>0</v>
      </c>
      <c r="H32" s="45" t="s">
        <v>79</v>
      </c>
      <c r="I32" s="66">
        <v>-1.0946428026591681E-2</v>
      </c>
      <c r="J32" s="60"/>
      <c r="K32" s="4">
        <f t="shared" si="0"/>
        <v>-0.12824178535526429</v>
      </c>
      <c r="L32" s="3">
        <f t="shared" si="2"/>
        <v>9.3379940792668193E-4</v>
      </c>
    </row>
    <row r="33" spans="2:12" ht="48" x14ac:dyDescent="0.2">
      <c r="B33" s="45" t="s">
        <v>80</v>
      </c>
      <c r="C33" s="46">
        <v>1.4457831325301205E-2</v>
      </c>
      <c r="D33" s="47">
        <v>0.11940431829949329</v>
      </c>
      <c r="E33" s="48">
        <v>1660</v>
      </c>
      <c r="F33" s="49">
        <v>0</v>
      </c>
      <c r="H33" s="45" t="s">
        <v>80</v>
      </c>
      <c r="I33" s="66">
        <v>-1.9993130908232395E-3</v>
      </c>
      <c r="J33" s="60"/>
      <c r="K33" s="4">
        <f t="shared" si="0"/>
        <v>-1.6501977377798172E-2</v>
      </c>
      <c r="L33" s="3">
        <f t="shared" si="2"/>
        <v>2.4208279771831061E-4</v>
      </c>
    </row>
    <row r="34" spans="2:12" ht="36" x14ac:dyDescent="0.2">
      <c r="B34" s="45" t="s">
        <v>81</v>
      </c>
      <c r="C34" s="46">
        <v>0.28795180722891567</v>
      </c>
      <c r="D34" s="47">
        <v>0.45294497877137258</v>
      </c>
      <c r="E34" s="48">
        <v>1660</v>
      </c>
      <c r="F34" s="49">
        <v>0</v>
      </c>
      <c r="H34" s="45" t="s">
        <v>81</v>
      </c>
      <c r="I34" s="66">
        <v>-3.1001952777821105E-2</v>
      </c>
      <c r="J34" s="60"/>
      <c r="K34" s="4">
        <f t="shared" si="0"/>
        <v>-4.8736348745273279E-2</v>
      </c>
      <c r="L34" s="3">
        <f t="shared" si="2"/>
        <v>1.9708946446904085E-2</v>
      </c>
    </row>
    <row r="35" spans="2:12" ht="36" x14ac:dyDescent="0.2">
      <c r="B35" s="45" t="s">
        <v>82</v>
      </c>
      <c r="C35" s="46">
        <v>4.5180722891566265E-2</v>
      </c>
      <c r="D35" s="47">
        <v>0.20776291401669431</v>
      </c>
      <c r="E35" s="48">
        <v>1660</v>
      </c>
      <c r="F35" s="49">
        <v>0</v>
      </c>
      <c r="H35" s="45" t="s">
        <v>82</v>
      </c>
      <c r="I35" s="66">
        <v>-1.504004167450422E-2</v>
      </c>
      <c r="J35" s="60"/>
      <c r="K35" s="4">
        <f t="shared" si="0"/>
        <v>-6.9119755021230259E-2</v>
      </c>
      <c r="L35" s="3">
        <f t="shared" si="2"/>
        <v>3.2706508685124728E-3</v>
      </c>
    </row>
    <row r="36" spans="2:12" ht="24" x14ac:dyDescent="0.2">
      <c r="B36" s="45" t="s">
        <v>85</v>
      </c>
      <c r="C36" s="46">
        <v>2.4096385542168677E-3</v>
      </c>
      <c r="D36" s="47">
        <v>4.9043665858188229E-2</v>
      </c>
      <c r="E36" s="48">
        <v>1660</v>
      </c>
      <c r="F36" s="49">
        <v>0</v>
      </c>
      <c r="H36" s="45" t="s">
        <v>85</v>
      </c>
      <c r="I36" s="66">
        <v>-3.818011555628672E-3</v>
      </c>
      <c r="J36" s="60"/>
      <c r="K36" s="4">
        <f t="shared" si="0"/>
        <v>-7.7661640114691233E-2</v>
      </c>
      <c r="L36" s="3">
        <f t="shared" si="2"/>
        <v>1.8758850269249091E-4</v>
      </c>
    </row>
    <row r="37" spans="2:12" ht="24" x14ac:dyDescent="0.2">
      <c r="B37" s="45" t="s">
        <v>86</v>
      </c>
      <c r="C37" s="46">
        <v>7.2289156626506026E-3</v>
      </c>
      <c r="D37" s="47">
        <v>8.4740688781544671E-2</v>
      </c>
      <c r="E37" s="48">
        <v>1660</v>
      </c>
      <c r="F37" s="49">
        <v>0</v>
      </c>
      <c r="H37" s="45" t="s">
        <v>86</v>
      </c>
      <c r="I37" s="66">
        <v>-1.0081734570771906E-3</v>
      </c>
      <c r="J37" s="60"/>
      <c r="K37" s="4">
        <f t="shared" si="0"/>
        <v>-1.181115554492207E-2</v>
      </c>
      <c r="L37" s="3">
        <f t="shared" si="2"/>
        <v>8.600355979312186E-5</v>
      </c>
    </row>
    <row r="38" spans="2:12" ht="24" x14ac:dyDescent="0.2">
      <c r="B38" s="45" t="s">
        <v>87</v>
      </c>
      <c r="C38" s="46">
        <v>2.1084337349397589E-2</v>
      </c>
      <c r="D38" s="47">
        <v>0.1437088346965591</v>
      </c>
      <c r="E38" s="48">
        <v>1660</v>
      </c>
      <c r="F38" s="49">
        <v>0</v>
      </c>
      <c r="H38" s="45" t="s">
        <v>87</v>
      </c>
      <c r="I38" s="66">
        <v>3.0590723678211824E-2</v>
      </c>
      <c r="J38" s="60"/>
      <c r="K38" s="4">
        <f t="shared" si="0"/>
        <v>0.20837785375999021</v>
      </c>
      <c r="L38" s="3">
        <f t="shared" si="2"/>
        <v>-4.4881383886767124E-3</v>
      </c>
    </row>
    <row r="39" spans="2:12" ht="24" x14ac:dyDescent="0.2">
      <c r="B39" s="45" t="s">
        <v>88</v>
      </c>
      <c r="C39" s="46">
        <v>0.14819277108433734</v>
      </c>
      <c r="D39" s="47">
        <v>0.35539803417626964</v>
      </c>
      <c r="E39" s="48">
        <v>1660</v>
      </c>
      <c r="F39" s="49">
        <v>0</v>
      </c>
      <c r="H39" s="45" t="s">
        <v>88</v>
      </c>
      <c r="I39" s="66">
        <v>7.5642327442102336E-2</v>
      </c>
      <c r="J39" s="60"/>
      <c r="K39" s="4">
        <f t="shared" si="0"/>
        <v>0.18129723614405582</v>
      </c>
      <c r="L39" s="3">
        <f t="shared" si="2"/>
        <v>-3.1541103317848464E-2</v>
      </c>
    </row>
    <row r="40" spans="2:12" ht="24" x14ac:dyDescent="0.2">
      <c r="B40" s="45" t="s">
        <v>89</v>
      </c>
      <c r="C40" s="46">
        <v>6.0240963855421692E-4</v>
      </c>
      <c r="D40" s="47">
        <v>2.454403468369034E-2</v>
      </c>
      <c r="E40" s="48">
        <v>1660</v>
      </c>
      <c r="F40" s="49">
        <v>0</v>
      </c>
      <c r="H40" s="45" t="s">
        <v>89</v>
      </c>
      <c r="I40" s="66">
        <v>1.7917139253497332E-3</v>
      </c>
      <c r="J40" s="60"/>
      <c r="K40" s="4">
        <f t="shared" si="0"/>
        <v>7.295599939815349E-2</v>
      </c>
      <c r="L40" s="3">
        <f t="shared" si="2"/>
        <v>-4.397588872703646E-5</v>
      </c>
    </row>
    <row r="41" spans="2:12" ht="24" x14ac:dyDescent="0.2">
      <c r="B41" s="45" t="s">
        <v>90</v>
      </c>
      <c r="C41" s="46">
        <v>6.024096385542169E-3</v>
      </c>
      <c r="D41" s="47">
        <v>7.7404237190140793E-2</v>
      </c>
      <c r="E41" s="48">
        <v>1660</v>
      </c>
      <c r="F41" s="49">
        <v>0</v>
      </c>
      <c r="H41" s="45" t="s">
        <v>90</v>
      </c>
      <c r="I41" s="66">
        <v>-5.4419039650978321E-3</v>
      </c>
      <c r="J41" s="60"/>
      <c r="K41" s="4">
        <f t="shared" si="0"/>
        <v>-6.9881463954019743E-2</v>
      </c>
      <c r="L41" s="3">
        <f t="shared" si="2"/>
        <v>4.2352402396375605E-4</v>
      </c>
    </row>
    <row r="42" spans="2:12" ht="24" x14ac:dyDescent="0.2">
      <c r="B42" s="45" t="s">
        <v>91</v>
      </c>
      <c r="C42" s="46">
        <v>0.66987951807228918</v>
      </c>
      <c r="D42" s="47">
        <v>0.47039796670344397</v>
      </c>
      <c r="E42" s="48">
        <v>1660</v>
      </c>
      <c r="F42" s="49">
        <v>0</v>
      </c>
      <c r="H42" s="45" t="s">
        <v>91</v>
      </c>
      <c r="I42" s="66">
        <v>-2.5973983261735924E-2</v>
      </c>
      <c r="J42" s="60"/>
      <c r="K42" s="4">
        <f t="shared" si="0"/>
        <v>-1.8228275798122789E-2</v>
      </c>
      <c r="L42" s="3">
        <f t="shared" si="2"/>
        <v>3.6988764028307558E-2</v>
      </c>
    </row>
    <row r="43" spans="2:12" ht="24" x14ac:dyDescent="0.2">
      <c r="B43" s="45" t="s">
        <v>92</v>
      </c>
      <c r="C43" s="46">
        <v>0.13313253012048193</v>
      </c>
      <c r="D43" s="47">
        <v>0.33982028264763459</v>
      </c>
      <c r="E43" s="48">
        <v>1660</v>
      </c>
      <c r="F43" s="49">
        <v>0</v>
      </c>
      <c r="H43" s="45" t="s">
        <v>92</v>
      </c>
      <c r="I43" s="66">
        <v>-5.5104050471618787E-2</v>
      </c>
      <c r="J43" s="60"/>
      <c r="K43" s="4">
        <f t="shared" si="0"/>
        <v>-0.14056815102463086</v>
      </c>
      <c r="L43" s="3">
        <f t="shared" si="2"/>
        <v>2.158829838529772E-2</v>
      </c>
    </row>
    <row r="44" spans="2:12" ht="24" x14ac:dyDescent="0.2">
      <c r="B44" s="45" t="s">
        <v>93</v>
      </c>
      <c r="C44" s="46">
        <v>2.4096385542168677E-3</v>
      </c>
      <c r="D44" s="47">
        <v>4.9043665858188173E-2</v>
      </c>
      <c r="E44" s="48">
        <v>1660</v>
      </c>
      <c r="F44" s="49">
        <v>0</v>
      </c>
      <c r="H44" s="45" t="s">
        <v>93</v>
      </c>
      <c r="I44" s="66">
        <v>-5.585058938152053E-3</v>
      </c>
      <c r="J44" s="60"/>
      <c r="K44" s="4">
        <f t="shared" si="0"/>
        <v>-0.1136049042687312</v>
      </c>
      <c r="L44" s="3">
        <f t="shared" si="2"/>
        <v>2.7440798132543769E-4</v>
      </c>
    </row>
    <row r="45" spans="2:12" ht="24" x14ac:dyDescent="0.2">
      <c r="B45" s="45" t="s">
        <v>94</v>
      </c>
      <c r="C45" s="46">
        <v>6.0240963855421692E-4</v>
      </c>
      <c r="D45" s="47">
        <v>2.4544034683690621E-2</v>
      </c>
      <c r="E45" s="48">
        <v>1660</v>
      </c>
      <c r="F45" s="49">
        <v>0</v>
      </c>
      <c r="H45" s="45" t="s">
        <v>94</v>
      </c>
      <c r="I45" s="66">
        <v>4.7321553529359479E-3</v>
      </c>
      <c r="J45" s="60"/>
      <c r="K45" s="4">
        <f t="shared" si="0"/>
        <v>0.19268652109927145</v>
      </c>
      <c r="L45" s="3">
        <f t="shared" si="2"/>
        <v>-1.1614618511107383E-4</v>
      </c>
    </row>
    <row r="46" spans="2:12" ht="36" x14ac:dyDescent="0.2">
      <c r="B46" s="45" t="s">
        <v>95</v>
      </c>
      <c r="C46" s="46">
        <v>1.0843373493975903E-2</v>
      </c>
      <c r="D46" s="47">
        <v>0.10359662138356916</v>
      </c>
      <c r="E46" s="48">
        <v>1660</v>
      </c>
      <c r="F46" s="49">
        <v>0</v>
      </c>
      <c r="H46" s="45" t="s">
        <v>95</v>
      </c>
      <c r="I46" s="66">
        <v>2.7485512481772939E-3</v>
      </c>
      <c r="J46" s="60"/>
      <c r="K46" s="4">
        <f t="shared" si="0"/>
        <v>2.6243594087491912E-2</v>
      </c>
      <c r="L46" s="3">
        <f t="shared" si="2"/>
        <v>-2.8768860753645216E-4</v>
      </c>
    </row>
    <row r="47" spans="2:12" x14ac:dyDescent="0.2">
      <c r="B47" s="45" t="s">
        <v>97</v>
      </c>
      <c r="C47" s="46">
        <v>0.86927710843373496</v>
      </c>
      <c r="D47" s="47">
        <v>0.33719862531969963</v>
      </c>
      <c r="E47" s="48">
        <v>1660</v>
      </c>
      <c r="F47" s="49">
        <v>0</v>
      </c>
      <c r="H47" s="45" t="s">
        <v>97</v>
      </c>
      <c r="I47" s="66">
        <v>6.1637303510422209E-2</v>
      </c>
      <c r="J47" s="60"/>
      <c r="K47" s="4">
        <f t="shared" si="0"/>
        <v>2.389513461269489E-2</v>
      </c>
      <c r="L47" s="3">
        <f t="shared" si="2"/>
        <v>-0.15889713938303562</v>
      </c>
    </row>
    <row r="48" spans="2:12" x14ac:dyDescent="0.2">
      <c r="B48" s="45" t="s">
        <v>98</v>
      </c>
      <c r="C48" s="46">
        <v>0.68072289156626509</v>
      </c>
      <c r="D48" s="47">
        <v>0.46633704831826617</v>
      </c>
      <c r="E48" s="48">
        <v>1660</v>
      </c>
      <c r="F48" s="49">
        <v>0</v>
      </c>
      <c r="H48" s="45" t="s">
        <v>98</v>
      </c>
      <c r="I48" s="66">
        <v>4.8608999707461999E-2</v>
      </c>
      <c r="J48" s="60"/>
      <c r="K48" s="4">
        <f t="shared" si="0"/>
        <v>3.3280094143116001E-2</v>
      </c>
      <c r="L48" s="3">
        <f t="shared" si="2"/>
        <v>-7.0955672418341678E-2</v>
      </c>
    </row>
    <row r="49" spans="2:12" x14ac:dyDescent="0.2">
      <c r="B49" s="45" t="s">
        <v>99</v>
      </c>
      <c r="C49" s="46">
        <v>0.65481927710843368</v>
      </c>
      <c r="D49" s="47">
        <v>0.47557043301593815</v>
      </c>
      <c r="E49" s="48">
        <v>1660</v>
      </c>
      <c r="F49" s="49">
        <v>0</v>
      </c>
      <c r="H49" s="45" t="s">
        <v>99</v>
      </c>
      <c r="I49" s="66">
        <v>8.3646811976142904E-2</v>
      </c>
      <c r="J49" s="60"/>
      <c r="K49" s="4">
        <f t="shared" si="0"/>
        <v>6.0712914472822746E-2</v>
      </c>
      <c r="L49" s="3">
        <f t="shared" si="2"/>
        <v>-0.11517441192313843</v>
      </c>
    </row>
    <row r="50" spans="2:12" ht="24" x14ac:dyDescent="0.2">
      <c r="B50" s="45" t="s">
        <v>100</v>
      </c>
      <c r="C50" s="46">
        <v>1.144578313253012E-2</v>
      </c>
      <c r="D50" s="47">
        <v>0.10640299535456128</v>
      </c>
      <c r="E50" s="48">
        <v>1660</v>
      </c>
      <c r="F50" s="49">
        <v>0</v>
      </c>
      <c r="H50" s="45" t="s">
        <v>100</v>
      </c>
      <c r="I50" s="66">
        <v>3.2424292354242504E-2</v>
      </c>
      <c r="J50" s="60"/>
      <c r="K50" s="4">
        <f t="shared" si="0"/>
        <v>0.30124312599397168</v>
      </c>
      <c r="L50" s="3">
        <f t="shared" si="2"/>
        <v>-3.4878850663531149E-3</v>
      </c>
    </row>
    <row r="51" spans="2:12" x14ac:dyDescent="0.2">
      <c r="B51" s="45" t="s">
        <v>101</v>
      </c>
      <c r="C51" s="46">
        <v>0.10722891566265061</v>
      </c>
      <c r="D51" s="47">
        <v>0.30949730091210387</v>
      </c>
      <c r="E51" s="48">
        <v>1660</v>
      </c>
      <c r="F51" s="49">
        <v>0</v>
      </c>
      <c r="H51" s="45" t="s">
        <v>101</v>
      </c>
      <c r="I51" s="66">
        <v>7.2513157445249748E-2</v>
      </c>
      <c r="J51" s="60"/>
      <c r="K51" s="4">
        <f t="shared" si="0"/>
        <v>0.20917032235930813</v>
      </c>
      <c r="L51" s="3">
        <f t="shared" si="2"/>
        <v>-2.5123021174059953E-2</v>
      </c>
    </row>
    <row r="52" spans="2:12" x14ac:dyDescent="0.2">
      <c r="B52" s="45" t="s">
        <v>102</v>
      </c>
      <c r="C52" s="46">
        <v>0.14337349397590363</v>
      </c>
      <c r="D52" s="47">
        <v>0.35055893408249678</v>
      </c>
      <c r="E52" s="48">
        <v>1660</v>
      </c>
      <c r="F52" s="49">
        <v>0</v>
      </c>
      <c r="H52" s="45" t="s">
        <v>102</v>
      </c>
      <c r="I52" s="66">
        <v>8.5031168294260162E-2</v>
      </c>
      <c r="J52" s="60"/>
      <c r="K52" s="4">
        <f t="shared" si="0"/>
        <v>0.20778233134950608</v>
      </c>
      <c r="L52" s="3">
        <f t="shared" si="2"/>
        <v>-3.4776508341197228E-2</v>
      </c>
    </row>
    <row r="53" spans="2:12" x14ac:dyDescent="0.2">
      <c r="B53" s="45" t="s">
        <v>103</v>
      </c>
      <c r="C53" s="46">
        <v>0.43012048192771085</v>
      </c>
      <c r="D53" s="47">
        <v>0.49524196380623953</v>
      </c>
      <c r="E53" s="48">
        <v>1660</v>
      </c>
      <c r="F53" s="49">
        <v>0</v>
      </c>
      <c r="H53" s="45" t="s">
        <v>103</v>
      </c>
      <c r="I53" s="66">
        <v>7.579151350393204E-2</v>
      </c>
      <c r="J53" s="60"/>
      <c r="K53" s="4">
        <f t="shared" si="0"/>
        <v>8.72139970886813E-2</v>
      </c>
      <c r="L53" s="3">
        <f t="shared" si="2"/>
        <v>-6.5825363553190755E-2</v>
      </c>
    </row>
    <row r="54" spans="2:12" x14ac:dyDescent="0.2">
      <c r="B54" s="45" t="s">
        <v>104</v>
      </c>
      <c r="C54" s="46">
        <v>4.0361445783132527E-2</v>
      </c>
      <c r="D54" s="47">
        <v>0.19686479195771503</v>
      </c>
      <c r="E54" s="48">
        <v>1660</v>
      </c>
      <c r="F54" s="49">
        <v>0</v>
      </c>
      <c r="H54" s="45" t="s">
        <v>104</v>
      </c>
      <c r="I54" s="66">
        <v>4.479126410578136E-2</v>
      </c>
      <c r="J54" s="60"/>
      <c r="K54" s="4">
        <f t="shared" si="0"/>
        <v>0.21833982349291989</v>
      </c>
      <c r="L54" s="3">
        <f t="shared" si="2"/>
        <v>-9.1831564180951866E-3</v>
      </c>
    </row>
    <row r="55" spans="2:12" x14ac:dyDescent="0.2">
      <c r="B55" s="45" t="s">
        <v>105</v>
      </c>
      <c r="C55" s="46">
        <v>0.27710843373493976</v>
      </c>
      <c r="D55" s="47">
        <v>0.44770536822125789</v>
      </c>
      <c r="E55" s="48">
        <v>1660</v>
      </c>
      <c r="F55" s="49">
        <v>0</v>
      </c>
      <c r="H55" s="45" t="s">
        <v>105</v>
      </c>
      <c r="I55" s="66">
        <v>8.1124737572885616E-2</v>
      </c>
      <c r="J55" s="60"/>
      <c r="K55" s="4">
        <f t="shared" si="0"/>
        <v>0.13098879926300763</v>
      </c>
      <c r="L55" s="3">
        <f t="shared" si="2"/>
        <v>-5.0212373050819589E-2</v>
      </c>
    </row>
    <row r="56" spans="2:12" x14ac:dyDescent="0.2">
      <c r="B56" s="45" t="s">
        <v>106</v>
      </c>
      <c r="C56" s="46">
        <v>3.0120481927710845E-3</v>
      </c>
      <c r="D56" s="47">
        <v>5.4815927160137938E-2</v>
      </c>
      <c r="E56" s="48">
        <v>1660</v>
      </c>
      <c r="F56" s="49">
        <v>0</v>
      </c>
      <c r="H56" s="45" t="s">
        <v>106</v>
      </c>
      <c r="I56" s="66">
        <v>1.382421721344242E-2</v>
      </c>
      <c r="J56" s="60"/>
      <c r="K56" s="4">
        <f t="shared" si="0"/>
        <v>0.25143382077081539</v>
      </c>
      <c r="L56" s="3">
        <f t="shared" si="2"/>
        <v>-7.5961879386953304E-4</v>
      </c>
    </row>
    <row r="57" spans="2:12" x14ac:dyDescent="0.2">
      <c r="B57" s="45" t="s">
        <v>107</v>
      </c>
      <c r="C57" s="46">
        <v>1.9277108433734941E-2</v>
      </c>
      <c r="D57" s="47">
        <v>0.13753871180653865</v>
      </c>
      <c r="E57" s="48">
        <v>1660</v>
      </c>
      <c r="F57" s="49">
        <v>0</v>
      </c>
      <c r="H57" s="45" t="s">
        <v>107</v>
      </c>
      <c r="I57" s="66">
        <v>5.0349617421062698E-2</v>
      </c>
      <c r="J57" s="60"/>
      <c r="K57" s="4">
        <f t="shared" si="0"/>
        <v>0.35901908442981578</v>
      </c>
      <c r="L57" s="3">
        <f t="shared" si="2"/>
        <v>-7.0568861804386407E-3</v>
      </c>
    </row>
    <row r="58" spans="2:12" x14ac:dyDescent="0.2">
      <c r="B58" s="45" t="s">
        <v>108</v>
      </c>
      <c r="C58" s="46">
        <v>0.14638554216867469</v>
      </c>
      <c r="D58" s="47">
        <v>0.35359883452349172</v>
      </c>
      <c r="E58" s="48">
        <v>1660</v>
      </c>
      <c r="F58" s="49">
        <v>0</v>
      </c>
      <c r="H58" s="45" t="s">
        <v>108</v>
      </c>
      <c r="I58" s="66">
        <v>8.3264302665871995E-2</v>
      </c>
      <c r="J58" s="60"/>
      <c r="K58" s="4">
        <f t="shared" si="0"/>
        <v>0.20100635419970456</v>
      </c>
      <c r="L58" s="3">
        <f t="shared" si="2"/>
        <v>-3.4470391016604242E-2</v>
      </c>
    </row>
    <row r="59" spans="2:12" x14ac:dyDescent="0.2">
      <c r="B59" s="45" t="s">
        <v>109</v>
      </c>
      <c r="C59" s="46">
        <v>0.53734939759036149</v>
      </c>
      <c r="D59" s="47">
        <v>0.49875332062441396</v>
      </c>
      <c r="E59" s="48">
        <v>1660</v>
      </c>
      <c r="F59" s="49">
        <v>0</v>
      </c>
      <c r="H59" s="45" t="s">
        <v>109</v>
      </c>
      <c r="I59" s="66">
        <v>8.7410164860791922E-2</v>
      </c>
      <c r="J59" s="60"/>
      <c r="K59" s="4">
        <f t="shared" si="0"/>
        <v>8.108289961647154E-2</v>
      </c>
      <c r="L59" s="3">
        <f t="shared" si="1"/>
        <v>-9.4174409450381025E-2</v>
      </c>
    </row>
    <row r="60" spans="2:12" x14ac:dyDescent="0.2">
      <c r="B60" s="45" t="s">
        <v>110</v>
      </c>
      <c r="C60" s="46">
        <v>0.44698795180722889</v>
      </c>
      <c r="D60" s="47">
        <v>0.49733160162663714</v>
      </c>
      <c r="E60" s="48">
        <v>1660</v>
      </c>
      <c r="F60" s="49">
        <v>0</v>
      </c>
      <c r="H60" s="45" t="s">
        <v>110</v>
      </c>
      <c r="I60" s="66">
        <v>6.758161007842324E-2</v>
      </c>
      <c r="J60" s="60"/>
      <c r="K60" s="4">
        <f t="shared" si="0"/>
        <v>7.5147938492940394E-2</v>
      </c>
      <c r="L60" s="3">
        <f t="shared" si="1"/>
        <v>-6.074049059015442E-2</v>
      </c>
    </row>
    <row r="61" spans="2:12" x14ac:dyDescent="0.2">
      <c r="B61" s="45" t="s">
        <v>111</v>
      </c>
      <c r="C61" s="46">
        <v>0.95</v>
      </c>
      <c r="D61" s="47">
        <v>0.21801062291972481</v>
      </c>
      <c r="E61" s="48">
        <v>1660</v>
      </c>
      <c r="F61" s="49">
        <v>0</v>
      </c>
      <c r="H61" s="45" t="s">
        <v>111</v>
      </c>
      <c r="I61" s="66">
        <v>3.8005756498311068E-2</v>
      </c>
      <c r="J61" s="60"/>
      <c r="K61" s="4">
        <f t="shared" si="0"/>
        <v>8.7164918822110471E-3</v>
      </c>
      <c r="L61" s="3">
        <f t="shared" si="1"/>
        <v>-0.16561334576200976</v>
      </c>
    </row>
    <row r="62" spans="2:12" x14ac:dyDescent="0.2">
      <c r="B62" s="45" t="s">
        <v>112</v>
      </c>
      <c r="C62" s="46">
        <v>0.1746987951807229</v>
      </c>
      <c r="D62" s="47">
        <v>0.37982368724470111</v>
      </c>
      <c r="E62" s="48">
        <v>1660</v>
      </c>
      <c r="F62" s="49">
        <v>0</v>
      </c>
      <c r="H62" s="45" t="s">
        <v>112</v>
      </c>
      <c r="I62" s="66">
        <v>8.0546006026974478E-3</v>
      </c>
      <c r="J62" s="60"/>
      <c r="K62" s="4">
        <f t="shared" si="0"/>
        <v>1.7501466614591763E-2</v>
      </c>
      <c r="L62" s="3">
        <f t="shared" si="1"/>
        <v>-3.7046900133077452E-3</v>
      </c>
    </row>
    <row r="63" spans="2:12" x14ac:dyDescent="0.2">
      <c r="B63" s="45" t="s">
        <v>113</v>
      </c>
      <c r="C63" s="46">
        <v>0.39638554216867472</v>
      </c>
      <c r="D63" s="47">
        <v>0.4892936398271398</v>
      </c>
      <c r="E63" s="48">
        <v>1660</v>
      </c>
      <c r="F63" s="49">
        <v>0</v>
      </c>
      <c r="H63" s="45" t="s">
        <v>113</v>
      </c>
      <c r="I63" s="66">
        <v>4.3414022413998832E-2</v>
      </c>
      <c r="J63" s="60"/>
      <c r="K63" s="4">
        <f t="shared" si="0"/>
        <v>5.3557474425706547E-2</v>
      </c>
      <c r="L63" s="3">
        <f t="shared" si="1"/>
        <v>-3.5170477217679554E-2</v>
      </c>
    </row>
    <row r="64" spans="2:12" x14ac:dyDescent="0.2">
      <c r="B64" s="45" t="s">
        <v>114</v>
      </c>
      <c r="C64" s="46">
        <v>6.0240963855421692E-4</v>
      </c>
      <c r="D64" s="47">
        <v>2.454403468369052E-2</v>
      </c>
      <c r="E64" s="48">
        <v>1660</v>
      </c>
      <c r="F64" s="49">
        <v>0</v>
      </c>
      <c r="H64" s="45" t="s">
        <v>114</v>
      </c>
      <c r="I64" s="66">
        <v>7.8125680086674112E-3</v>
      </c>
      <c r="J64" s="60"/>
      <c r="K64" s="4">
        <f t="shared" si="0"/>
        <v>0.31811646874771748</v>
      </c>
      <c r="L64" s="3">
        <f t="shared" si="1"/>
        <v>-1.9175194017342827E-4</v>
      </c>
    </row>
    <row r="65" spans="2:12" x14ac:dyDescent="0.2">
      <c r="B65" s="45" t="s">
        <v>115</v>
      </c>
      <c r="C65" s="46">
        <v>7.1084337349397592E-2</v>
      </c>
      <c r="D65" s="47">
        <v>0.25704310189993151</v>
      </c>
      <c r="E65" s="48">
        <v>1660</v>
      </c>
      <c r="F65" s="49">
        <v>0</v>
      </c>
      <c r="H65" s="45" t="s">
        <v>115</v>
      </c>
      <c r="I65" s="66">
        <v>6.7205524848463774E-2</v>
      </c>
      <c r="J65" s="60"/>
      <c r="K65" s="4">
        <f t="shared" si="0"/>
        <v>0.24287080332813588</v>
      </c>
      <c r="L65" s="3">
        <f t="shared" si="1"/>
        <v>-1.8585444093852162E-2</v>
      </c>
    </row>
    <row r="66" spans="2:12" x14ac:dyDescent="0.2">
      <c r="B66" s="45" t="s">
        <v>116</v>
      </c>
      <c r="C66" s="46">
        <v>1.8072289156626507E-3</v>
      </c>
      <c r="D66" s="47">
        <v>4.2485882584208441E-2</v>
      </c>
      <c r="E66" s="48">
        <v>1660</v>
      </c>
      <c r="F66" s="49">
        <v>0</v>
      </c>
      <c r="H66" s="45" t="s">
        <v>116</v>
      </c>
      <c r="I66" s="66">
        <v>7.0027920547803598E-3</v>
      </c>
      <c r="J66" s="60"/>
      <c r="K66" s="4">
        <f t="shared" si="0"/>
        <v>0.16452844995355584</v>
      </c>
      <c r="L66" s="3">
        <f t="shared" si="1"/>
        <v>-2.9787890758036666E-4</v>
      </c>
    </row>
    <row r="67" spans="2:12" x14ac:dyDescent="0.2">
      <c r="B67" s="45" t="s">
        <v>117</v>
      </c>
      <c r="C67" s="46">
        <v>0.4210843373493976</v>
      </c>
      <c r="D67" s="47">
        <v>0.49388182544022069</v>
      </c>
      <c r="E67" s="48">
        <v>1660</v>
      </c>
      <c r="F67" s="49">
        <v>0</v>
      </c>
      <c r="H67" s="45" t="s">
        <v>117</v>
      </c>
      <c r="I67" s="66">
        <v>6.8404397838922701E-2</v>
      </c>
      <c r="J67" s="60"/>
      <c r="K67" s="4">
        <f t="shared" si="0"/>
        <v>8.0181888183145131E-2</v>
      </c>
      <c r="L67" s="3">
        <f t="shared" si="1"/>
        <v>-5.8321685577542595E-2</v>
      </c>
    </row>
    <row r="68" spans="2:12" ht="24" x14ac:dyDescent="0.2">
      <c r="B68" s="45" t="s">
        <v>118</v>
      </c>
      <c r="C68" s="46">
        <v>3.7349397590361447E-2</v>
      </c>
      <c r="D68" s="47">
        <v>0.18967364718072696</v>
      </c>
      <c r="E68" s="48">
        <v>1660</v>
      </c>
      <c r="F68" s="49">
        <v>0</v>
      </c>
      <c r="H68" s="45" t="s">
        <v>118</v>
      </c>
      <c r="I68" s="66">
        <v>-2.7518093798033529E-2</v>
      </c>
      <c r="J68" s="60"/>
      <c r="K68" s="4">
        <f t="shared" si="0"/>
        <v>-0.13966257287498204</v>
      </c>
      <c r="L68" s="3">
        <f t="shared" si="1"/>
        <v>5.4186980714949233E-3</v>
      </c>
    </row>
    <row r="69" spans="2:12" ht="24" x14ac:dyDescent="0.2">
      <c r="B69" s="45" t="s">
        <v>119</v>
      </c>
      <c r="C69" s="46">
        <v>1.2048192771084338E-3</v>
      </c>
      <c r="D69" s="47">
        <v>3.4700043874235108E-2</v>
      </c>
      <c r="E69" s="48">
        <v>1660</v>
      </c>
      <c r="F69" s="49">
        <v>0</v>
      </c>
      <c r="H69" s="45" t="s">
        <v>119</v>
      </c>
      <c r="I69" s="66">
        <v>4.7246215265075832E-3</v>
      </c>
      <c r="J69" s="60"/>
      <c r="K69" s="4">
        <f t="shared" si="0"/>
        <v>0.13599202434782007</v>
      </c>
      <c r="L69" s="3">
        <f t="shared" si="1"/>
        <v>-1.6404345518434269E-4</v>
      </c>
    </row>
    <row r="70" spans="2:12" ht="24" x14ac:dyDescent="0.2">
      <c r="B70" s="45" t="s">
        <v>120</v>
      </c>
      <c r="C70" s="46">
        <v>1.2048192771084338E-3</v>
      </c>
      <c r="D70" s="47">
        <v>3.4700043874234456E-2</v>
      </c>
      <c r="E70" s="48">
        <v>1660</v>
      </c>
      <c r="F70" s="49">
        <v>0</v>
      </c>
      <c r="H70" s="45" t="s">
        <v>120</v>
      </c>
      <c r="I70" s="66">
        <v>5.7893279786866278E-3</v>
      </c>
      <c r="J70" s="60"/>
      <c r="K70" s="4">
        <f t="shared" si="0"/>
        <v>0.16663820096867157</v>
      </c>
      <c r="L70" s="3">
        <f t="shared" si="1"/>
        <v>-2.0101109887656407E-4</v>
      </c>
    </row>
    <row r="71" spans="2:12" ht="24" x14ac:dyDescent="0.2">
      <c r="B71" s="45" t="s">
        <v>121</v>
      </c>
      <c r="C71" s="46">
        <v>6.2048192771084337E-2</v>
      </c>
      <c r="D71" s="47">
        <v>0.24131575755226614</v>
      </c>
      <c r="E71" s="48">
        <v>1660</v>
      </c>
      <c r="F71" s="49">
        <v>0</v>
      </c>
      <c r="H71" s="45" t="s">
        <v>121</v>
      </c>
      <c r="I71" s="66">
        <v>7.5120689065801924E-2</v>
      </c>
      <c r="J71" s="60"/>
      <c r="K71" s="4">
        <f t="shared" si="0"/>
        <v>0.29198087511665977</v>
      </c>
      <c r="L71" s="3">
        <f t="shared" si="1"/>
        <v>-1.9315369387935741E-2</v>
      </c>
    </row>
    <row r="72" spans="2:12" ht="24" x14ac:dyDescent="0.2">
      <c r="B72" s="45" t="s">
        <v>122</v>
      </c>
      <c r="C72" s="46">
        <v>0.87409638554216873</v>
      </c>
      <c r="D72" s="47">
        <v>0.3318406705149089</v>
      </c>
      <c r="E72" s="48">
        <v>1660</v>
      </c>
      <c r="F72" s="49">
        <v>0</v>
      </c>
      <c r="H72" s="45" t="s">
        <v>122</v>
      </c>
      <c r="I72" s="66">
        <v>-4.6788585828204943E-2</v>
      </c>
      <c r="J72" s="60"/>
      <c r="K72" s="4">
        <f t="shared" ref="K72:K116" si="3">((1-C72)/D72)*I72</f>
        <v>-1.7752049686980124E-2</v>
      </c>
      <c r="L72" s="3">
        <f t="shared" ref="L72:L115" si="4">((0-C72)/D72)*I72</f>
        <v>0.12324509136750322</v>
      </c>
    </row>
    <row r="73" spans="2:12" ht="24" x14ac:dyDescent="0.2">
      <c r="B73" s="45" t="s">
        <v>123</v>
      </c>
      <c r="C73" s="46">
        <v>2.4096385542168676E-2</v>
      </c>
      <c r="D73" s="47">
        <v>0.15339466874446692</v>
      </c>
      <c r="E73" s="48">
        <v>1660</v>
      </c>
      <c r="F73" s="49">
        <v>0</v>
      </c>
      <c r="H73" s="45" t="s">
        <v>123</v>
      </c>
      <c r="I73" s="66">
        <v>1.4688726977075938E-2</v>
      </c>
      <c r="J73" s="60"/>
      <c r="K73" s="4">
        <f t="shared" si="3"/>
        <v>9.3450325660224307E-2</v>
      </c>
      <c r="L73" s="3">
        <f t="shared" si="4"/>
        <v>-2.3074154484005998E-3</v>
      </c>
    </row>
    <row r="74" spans="2:12" ht="24" x14ac:dyDescent="0.2">
      <c r="B74" s="45" t="s">
        <v>124</v>
      </c>
      <c r="C74" s="46">
        <v>9.6385542168674707E-3</v>
      </c>
      <c r="D74" s="47">
        <v>9.7731296669605033E-2</v>
      </c>
      <c r="E74" s="48">
        <v>1660</v>
      </c>
      <c r="F74" s="49">
        <v>0</v>
      </c>
      <c r="H74" s="45" t="s">
        <v>124</v>
      </c>
      <c r="I74" s="66">
        <v>-2.0340246804201163E-2</v>
      </c>
      <c r="J74" s="60"/>
      <c r="K74" s="4">
        <f t="shared" si="3"/>
        <v>-0.2061181721623403</v>
      </c>
      <c r="L74" s="3">
        <f t="shared" si="4"/>
        <v>2.0060162740860371E-3</v>
      </c>
    </row>
    <row r="75" spans="2:12" ht="24" x14ac:dyDescent="0.2">
      <c r="B75" s="45" t="s">
        <v>126</v>
      </c>
      <c r="C75" s="46">
        <v>1.2048192771084338E-3</v>
      </c>
      <c r="D75" s="47">
        <v>3.4700043874235774E-2</v>
      </c>
      <c r="E75" s="48">
        <v>1660</v>
      </c>
      <c r="F75" s="49">
        <v>0</v>
      </c>
      <c r="H75" s="45" t="s">
        <v>126</v>
      </c>
      <c r="I75" s="66">
        <v>9.2973475678392867E-5</v>
      </c>
      <c r="J75" s="60"/>
      <c r="K75" s="4">
        <f t="shared" si="3"/>
        <v>2.6761193668571673E-3</v>
      </c>
      <c r="L75" s="3">
        <f t="shared" si="4"/>
        <v>-3.2281295136998405E-6</v>
      </c>
    </row>
    <row r="76" spans="2:12" ht="24" x14ac:dyDescent="0.2">
      <c r="B76" s="45" t="s">
        <v>128</v>
      </c>
      <c r="C76" s="46">
        <v>0.77349397590361446</v>
      </c>
      <c r="D76" s="47">
        <v>0.41869637156421324</v>
      </c>
      <c r="E76" s="48">
        <v>1660</v>
      </c>
      <c r="F76" s="49">
        <v>0</v>
      </c>
      <c r="H76" s="45" t="s">
        <v>128</v>
      </c>
      <c r="I76" s="66">
        <v>-7.2235423423858025E-2</v>
      </c>
      <c r="J76" s="60"/>
      <c r="K76" s="4">
        <f t="shared" si="3"/>
        <v>-3.9077860879307098E-2</v>
      </c>
      <c r="L76" s="3">
        <f t="shared" si="4"/>
        <v>0.13344673768359128</v>
      </c>
    </row>
    <row r="77" spans="2:12" ht="24" x14ac:dyDescent="0.2">
      <c r="B77" s="45" t="s">
        <v>129</v>
      </c>
      <c r="C77" s="46">
        <v>6.0240963855421692E-4</v>
      </c>
      <c r="D77" s="47">
        <v>2.4544034683690721E-2</v>
      </c>
      <c r="E77" s="48">
        <v>1660</v>
      </c>
      <c r="F77" s="49">
        <v>0</v>
      </c>
      <c r="H77" s="45" t="s">
        <v>129</v>
      </c>
      <c r="I77" s="66">
        <v>1.889397223552771E-3</v>
      </c>
      <c r="J77" s="60"/>
      <c r="K77" s="4">
        <f t="shared" si="3"/>
        <v>7.6933522006020286E-2</v>
      </c>
      <c r="L77" s="3">
        <f t="shared" si="4"/>
        <v>-4.637343098614846E-5</v>
      </c>
    </row>
    <row r="78" spans="2:12" ht="24" x14ac:dyDescent="0.2">
      <c r="B78" s="45" t="s">
        <v>130</v>
      </c>
      <c r="C78" s="46">
        <v>1.3855421686746987E-2</v>
      </c>
      <c r="D78" s="47">
        <v>0.1169259805663676</v>
      </c>
      <c r="E78" s="48">
        <v>1660</v>
      </c>
      <c r="F78" s="49">
        <v>0</v>
      </c>
      <c r="H78" s="45" t="s">
        <v>130</v>
      </c>
      <c r="I78" s="66">
        <v>1.041353582984909E-2</v>
      </c>
      <c r="J78" s="60"/>
      <c r="K78" s="4">
        <f t="shared" si="3"/>
        <v>8.782694701326553E-2</v>
      </c>
      <c r="L78" s="3">
        <f t="shared" si="4"/>
        <v>-1.2339766532102059E-3</v>
      </c>
    </row>
    <row r="79" spans="2:12" ht="24" x14ac:dyDescent="0.2">
      <c r="B79" s="45" t="s">
        <v>131</v>
      </c>
      <c r="C79" s="46">
        <v>0.10722891566265061</v>
      </c>
      <c r="D79" s="47">
        <v>0.30949730091210287</v>
      </c>
      <c r="E79" s="48">
        <v>1660</v>
      </c>
      <c r="F79" s="49">
        <v>0</v>
      </c>
      <c r="H79" s="45" t="s">
        <v>131</v>
      </c>
      <c r="I79" s="66">
        <v>3.5151291675237915E-2</v>
      </c>
      <c r="J79" s="60"/>
      <c r="K79" s="4">
        <f t="shared" si="3"/>
        <v>0.10139686741136747</v>
      </c>
      <c r="L79" s="3">
        <f t="shared" si="4"/>
        <v>-1.2178571119583948E-2</v>
      </c>
    </row>
    <row r="80" spans="2:12" ht="24" x14ac:dyDescent="0.2">
      <c r="B80" s="45" t="s">
        <v>132</v>
      </c>
      <c r="C80" s="46">
        <v>9.3975903614457831E-2</v>
      </c>
      <c r="D80" s="47">
        <v>0.29188312027046343</v>
      </c>
      <c r="E80" s="48">
        <v>1660</v>
      </c>
      <c r="F80" s="49">
        <v>0</v>
      </c>
      <c r="H80" s="45" t="s">
        <v>132</v>
      </c>
      <c r="I80" s="66">
        <v>6.88157162439412E-2</v>
      </c>
      <c r="J80" s="60"/>
      <c r="K80" s="4">
        <f t="shared" si="3"/>
        <v>0.21360843706641011</v>
      </c>
      <c r="L80" s="3">
        <f t="shared" si="4"/>
        <v>-2.2156194270186155E-2</v>
      </c>
    </row>
    <row r="81" spans="2:13" ht="24" x14ac:dyDescent="0.2">
      <c r="B81" s="45" t="s">
        <v>133</v>
      </c>
      <c r="C81" s="46">
        <v>1.2048192771084338E-3</v>
      </c>
      <c r="D81" s="47">
        <v>3.4700043874234858E-2</v>
      </c>
      <c r="E81" s="48">
        <v>1660</v>
      </c>
      <c r="F81" s="49">
        <v>0</v>
      </c>
      <c r="H81" s="45" t="s">
        <v>133</v>
      </c>
      <c r="I81" s="66">
        <v>-6.9815117087876095E-3</v>
      </c>
      <c r="J81" s="60"/>
      <c r="K81" s="4">
        <f t="shared" si="3"/>
        <v>-0.20095364357954323</v>
      </c>
      <c r="L81" s="3">
        <f t="shared" si="4"/>
        <v>2.4240487765928015E-4</v>
      </c>
    </row>
    <row r="82" spans="2:13" ht="24" x14ac:dyDescent="0.2">
      <c r="B82" s="45" t="s">
        <v>134</v>
      </c>
      <c r="C82" s="46">
        <v>2.1686746987951807E-2</v>
      </c>
      <c r="D82" s="47">
        <v>0.14570250746019894</v>
      </c>
      <c r="E82" s="48">
        <v>1660</v>
      </c>
      <c r="F82" s="49">
        <v>0</v>
      </c>
      <c r="H82" s="45" t="s">
        <v>134</v>
      </c>
      <c r="I82" s="66">
        <v>-2.1387152568932682E-2</v>
      </c>
      <c r="J82" s="60"/>
      <c r="K82" s="4">
        <f t="shared" si="3"/>
        <v>-0.14360312095584951</v>
      </c>
      <c r="L82" s="3">
        <f t="shared" si="4"/>
        <v>3.1833204152774525E-3</v>
      </c>
    </row>
    <row r="83" spans="2:13" ht="24" x14ac:dyDescent="0.2">
      <c r="B83" s="45" t="s">
        <v>136</v>
      </c>
      <c r="C83" s="46">
        <v>6.0240963855421692E-4</v>
      </c>
      <c r="D83" s="47">
        <v>2.4544034683690746E-2</v>
      </c>
      <c r="E83" s="48">
        <v>1660</v>
      </c>
      <c r="F83" s="49">
        <v>0</v>
      </c>
      <c r="H83" s="45" t="s">
        <v>136</v>
      </c>
      <c r="I83" s="66">
        <v>-3.7840008666144387E-3</v>
      </c>
      <c r="J83" s="60"/>
      <c r="K83" s="4">
        <f t="shared" si="3"/>
        <v>-0.15407904188356639</v>
      </c>
      <c r="L83" s="3">
        <f t="shared" si="4"/>
        <v>9.2874648513301022E-5</v>
      </c>
    </row>
    <row r="84" spans="2:13" ht="24" x14ac:dyDescent="0.2">
      <c r="B84" s="45" t="s">
        <v>137</v>
      </c>
      <c r="C84" s="46">
        <v>3.0120481927710843E-2</v>
      </c>
      <c r="D84" s="47">
        <v>0.17097031157599885</v>
      </c>
      <c r="E84" s="48">
        <v>1660</v>
      </c>
      <c r="F84" s="49">
        <v>0</v>
      </c>
      <c r="H84" s="45" t="s">
        <v>137</v>
      </c>
      <c r="I84" s="66">
        <v>-3.4578923939374923E-2</v>
      </c>
      <c r="J84" s="60"/>
      <c r="K84" s="4">
        <f t="shared" si="3"/>
        <v>-0.1961591446879444</v>
      </c>
      <c r="L84" s="3">
        <f t="shared" si="4"/>
        <v>6.0918989033523106E-3</v>
      </c>
    </row>
    <row r="85" spans="2:13" ht="24" x14ac:dyDescent="0.2">
      <c r="B85" s="45" t="s">
        <v>138</v>
      </c>
      <c r="C85" s="46">
        <v>1.8072289156626507E-3</v>
      </c>
      <c r="D85" s="47">
        <v>4.2485882584208622E-2</v>
      </c>
      <c r="E85" s="48">
        <v>1660</v>
      </c>
      <c r="F85" s="49">
        <v>0</v>
      </c>
      <c r="H85" s="45" t="s">
        <v>138</v>
      </c>
      <c r="I85" s="66">
        <v>-5.2421389369797042E-3</v>
      </c>
      <c r="J85" s="60"/>
      <c r="K85" s="4">
        <f t="shared" si="3"/>
        <v>-0.12316244534973549</v>
      </c>
      <c r="L85" s="3">
        <f t="shared" si="4"/>
        <v>2.2298571879855554E-4</v>
      </c>
    </row>
    <row r="86" spans="2:13" ht="24" x14ac:dyDescent="0.2">
      <c r="B86" s="45" t="s">
        <v>139</v>
      </c>
      <c r="C86" s="46">
        <v>1.144578313253012E-2</v>
      </c>
      <c r="D86" s="47">
        <v>0.10640299535456112</v>
      </c>
      <c r="E86" s="48">
        <v>1660</v>
      </c>
      <c r="F86" s="49">
        <v>0</v>
      </c>
      <c r="H86" s="45" t="s">
        <v>139</v>
      </c>
      <c r="I86" s="66">
        <v>-1.60268043265401E-3</v>
      </c>
      <c r="J86" s="60"/>
      <c r="K86" s="4">
        <f t="shared" si="3"/>
        <v>-1.4889961459371527E-2</v>
      </c>
      <c r="L86" s="3">
        <f t="shared" si="4"/>
        <v>1.7240052878004814E-4</v>
      </c>
    </row>
    <row r="87" spans="2:13" ht="24" x14ac:dyDescent="0.2">
      <c r="B87" s="45" t="s">
        <v>140</v>
      </c>
      <c r="C87" s="46">
        <v>2.4096385542168677E-3</v>
      </c>
      <c r="D87" s="47">
        <v>4.9043665858188229E-2</v>
      </c>
      <c r="E87" s="48">
        <v>1660</v>
      </c>
      <c r="F87" s="49">
        <v>0</v>
      </c>
      <c r="H87" s="45" t="s">
        <v>140</v>
      </c>
      <c r="I87" s="66">
        <v>-2.9208176468588955E-3</v>
      </c>
      <c r="J87" s="60"/>
      <c r="K87" s="4">
        <f t="shared" si="3"/>
        <v>-5.9411944051500978E-2</v>
      </c>
      <c r="L87" s="3">
        <f t="shared" si="4"/>
        <v>1.4350711123550959E-4</v>
      </c>
    </row>
    <row r="88" spans="2:13" ht="24" x14ac:dyDescent="0.2">
      <c r="B88" s="45" t="s">
        <v>141</v>
      </c>
      <c r="C88" s="46">
        <v>2.5301204819277109E-2</v>
      </c>
      <c r="D88" s="47">
        <v>0.15708570547740938</v>
      </c>
      <c r="E88" s="48">
        <v>1660</v>
      </c>
      <c r="F88" s="49">
        <v>0</v>
      </c>
      <c r="H88" s="45" t="s">
        <v>141</v>
      </c>
      <c r="I88" s="66">
        <v>-1.2784155472219564E-2</v>
      </c>
      <c r="J88" s="60"/>
      <c r="K88" s="4">
        <f t="shared" si="3"/>
        <v>-7.9324219210814423E-2</v>
      </c>
      <c r="L88" s="3">
        <f t="shared" si="4"/>
        <v>2.0590959251262086E-3</v>
      </c>
    </row>
    <row r="89" spans="2:13" ht="24" x14ac:dyDescent="0.2">
      <c r="B89" s="45" t="s">
        <v>142</v>
      </c>
      <c r="C89" s="46">
        <v>0.83433734939759041</v>
      </c>
      <c r="D89" s="47">
        <v>0.37188956850920957</v>
      </c>
      <c r="E89" s="48">
        <v>1660</v>
      </c>
      <c r="F89" s="49">
        <v>0</v>
      </c>
      <c r="H89" s="45" t="s">
        <v>142</v>
      </c>
      <c r="I89" s="66">
        <v>6.1280907358973562E-2</v>
      </c>
      <c r="J89" s="60"/>
      <c r="K89" s="4">
        <f t="shared" si="3"/>
        <v>2.7298312198173049E-2</v>
      </c>
      <c r="L89" s="3">
        <f t="shared" si="4"/>
        <v>-0.13748422688898068</v>
      </c>
    </row>
    <row r="90" spans="2:13" ht="24" x14ac:dyDescent="0.2">
      <c r="B90" s="45" t="s">
        <v>143</v>
      </c>
      <c r="C90" s="46">
        <v>7.1084337349397592E-2</v>
      </c>
      <c r="D90" s="47">
        <v>0.25704310189993501</v>
      </c>
      <c r="E90" s="48">
        <v>1660</v>
      </c>
      <c r="F90" s="49">
        <v>0</v>
      </c>
      <c r="H90" s="45" t="s">
        <v>143</v>
      </c>
      <c r="I90" s="66">
        <v>-4.2334390471631032E-2</v>
      </c>
      <c r="J90" s="60"/>
      <c r="K90" s="4">
        <f t="shared" si="3"/>
        <v>-0.15299021093035772</v>
      </c>
      <c r="L90" s="3">
        <f t="shared" si="4"/>
        <v>1.1707422107511162E-2</v>
      </c>
    </row>
    <row r="91" spans="2:13" x14ac:dyDescent="0.2">
      <c r="B91" s="45" t="s">
        <v>145</v>
      </c>
      <c r="C91" s="46">
        <v>0.17891566265060241</v>
      </c>
      <c r="D91" s="47">
        <v>0.38339718119593452</v>
      </c>
      <c r="E91" s="48">
        <v>1660</v>
      </c>
      <c r="F91" s="49">
        <v>0</v>
      </c>
      <c r="H91" s="45" t="s">
        <v>145</v>
      </c>
      <c r="I91" s="66">
        <v>-2.7104432750103734E-2</v>
      </c>
      <c r="J91" s="60"/>
      <c r="K91" s="4">
        <f t="shared" si="3"/>
        <v>-5.8046919214246484E-2</v>
      </c>
      <c r="L91" s="3">
        <f t="shared" si="4"/>
        <v>1.2648521648298758E-2</v>
      </c>
    </row>
    <row r="92" spans="2:13" ht="24" x14ac:dyDescent="0.2">
      <c r="B92" s="45" t="s">
        <v>146</v>
      </c>
      <c r="C92" s="50">
        <v>2.2632530120481928</v>
      </c>
      <c r="D92" s="51">
        <v>1.395756600588435</v>
      </c>
      <c r="E92" s="48">
        <v>1660</v>
      </c>
      <c r="F92" s="49">
        <v>0</v>
      </c>
      <c r="H92" s="45" t="s">
        <v>146</v>
      </c>
      <c r="I92" s="66">
        <v>-2.6155664784777512E-2</v>
      </c>
      <c r="J92" s="60"/>
      <c r="K92" s="4"/>
      <c r="M92" s="3" t="str">
        <f>"((memesleep-"&amp;C92&amp;")/"&amp;D92&amp;")*("&amp;I92&amp;")"</f>
        <v>((memesleep-2.26325301204819)/1.39575660058843)*(-0.0261556647847775)</v>
      </c>
    </row>
    <row r="93" spans="2:13" x14ac:dyDescent="0.2">
      <c r="B93" s="45" t="s">
        <v>147</v>
      </c>
      <c r="C93" s="52">
        <v>1.2048192771084338E-3</v>
      </c>
      <c r="D93" s="53">
        <v>3.4700043874235441E-2</v>
      </c>
      <c r="E93" s="48">
        <v>1660</v>
      </c>
      <c r="F93" s="49">
        <v>0</v>
      </c>
      <c r="H93" s="45" t="s">
        <v>147</v>
      </c>
      <c r="I93" s="66">
        <v>-4.32134655444486E-3</v>
      </c>
      <c r="J93" s="60"/>
      <c r="K93" s="4">
        <f t="shared" si="3"/>
        <v>-0.12438428402154571</v>
      </c>
      <c r="L93" s="3">
        <f t="shared" si="4"/>
        <v>1.5004135587641222E-4</v>
      </c>
    </row>
    <row r="94" spans="2:13" x14ac:dyDescent="0.2">
      <c r="B94" s="45" t="s">
        <v>148</v>
      </c>
      <c r="C94" s="52">
        <v>6.0240963855421692E-4</v>
      </c>
      <c r="D94" s="53">
        <v>2.4544034683690798E-2</v>
      </c>
      <c r="E94" s="48">
        <v>1660</v>
      </c>
      <c r="F94" s="49">
        <v>0</v>
      </c>
      <c r="H94" s="45" t="s">
        <v>148</v>
      </c>
      <c r="I94" s="66">
        <v>3.5331497429060606E-3</v>
      </c>
      <c r="J94" s="60"/>
      <c r="K94" s="4">
        <f t="shared" si="3"/>
        <v>0.14386474697221635</v>
      </c>
      <c r="L94" s="3">
        <f t="shared" si="4"/>
        <v>-8.6717749832559586E-5</v>
      </c>
    </row>
    <row r="95" spans="2:13" ht="24" x14ac:dyDescent="0.2">
      <c r="B95" s="45" t="s">
        <v>149</v>
      </c>
      <c r="C95" s="52">
        <v>1.2048192771084338E-3</v>
      </c>
      <c r="D95" s="53">
        <v>3.470004387423533E-2</v>
      </c>
      <c r="E95" s="48">
        <v>1660</v>
      </c>
      <c r="F95" s="49">
        <v>0</v>
      </c>
      <c r="H95" s="45" t="s">
        <v>149</v>
      </c>
      <c r="I95" s="66">
        <v>2.7073810588041846E-3</v>
      </c>
      <c r="J95" s="60"/>
      <c r="K95" s="4">
        <f t="shared" si="3"/>
        <v>7.792840734480623E-2</v>
      </c>
      <c r="L95" s="3">
        <f t="shared" si="4"/>
        <v>-9.400290391412092E-5</v>
      </c>
    </row>
    <row r="96" spans="2:13" x14ac:dyDescent="0.2">
      <c r="B96" s="45" t="s">
        <v>150</v>
      </c>
      <c r="C96" s="52">
        <v>4.2168674698795181E-3</v>
      </c>
      <c r="D96" s="53">
        <v>6.4819878069571332E-2</v>
      </c>
      <c r="E96" s="48">
        <v>1660</v>
      </c>
      <c r="F96" s="49">
        <v>0</v>
      </c>
      <c r="H96" s="45" t="s">
        <v>150</v>
      </c>
      <c r="I96" s="66">
        <v>-6.9913814124763704E-3</v>
      </c>
      <c r="J96" s="60"/>
      <c r="K96" s="4">
        <f t="shared" si="3"/>
        <v>-0.10740377629461682</v>
      </c>
      <c r="L96" s="3">
        <f t="shared" si="4"/>
        <v>4.5482542895482019E-4</v>
      </c>
    </row>
    <row r="97" spans="2:12" x14ac:dyDescent="0.2">
      <c r="B97" s="45" t="s">
        <v>151</v>
      </c>
      <c r="C97" s="52">
        <v>4.8192771084337354E-3</v>
      </c>
      <c r="D97" s="53">
        <v>6.9274400797600263E-2</v>
      </c>
      <c r="E97" s="48">
        <v>1660</v>
      </c>
      <c r="F97" s="49">
        <v>0</v>
      </c>
      <c r="H97" s="45" t="s">
        <v>151</v>
      </c>
      <c r="I97" s="66">
        <v>-9.6501797022784802E-3</v>
      </c>
      <c r="J97" s="60"/>
      <c r="K97" s="4">
        <f t="shared" si="3"/>
        <v>-0.13863234761432536</v>
      </c>
      <c r="L97" s="3">
        <f t="shared" si="4"/>
        <v>6.7134308772070399E-4</v>
      </c>
    </row>
    <row r="98" spans="2:12" x14ac:dyDescent="0.2">
      <c r="B98" s="45" t="s">
        <v>152</v>
      </c>
      <c r="C98" s="52">
        <v>3.6144578313253013E-3</v>
      </c>
      <c r="D98" s="53">
        <v>6.0029695549845302E-2</v>
      </c>
      <c r="E98" s="48">
        <v>1660</v>
      </c>
      <c r="F98" s="49">
        <v>0</v>
      </c>
      <c r="H98" s="45" t="s">
        <v>152</v>
      </c>
      <c r="I98" s="66">
        <v>-7.6574691095498111E-3</v>
      </c>
      <c r="J98" s="60"/>
      <c r="K98" s="4">
        <f t="shared" si="3"/>
        <v>-0.12710028662436434</v>
      </c>
      <c r="L98" s="3">
        <f t="shared" si="4"/>
        <v>4.6106512681147894E-4</v>
      </c>
    </row>
    <row r="99" spans="2:12" x14ac:dyDescent="0.2">
      <c r="B99" s="45" t="s">
        <v>153</v>
      </c>
      <c r="C99" s="52">
        <v>3.6746987951807232E-2</v>
      </c>
      <c r="D99" s="53">
        <v>0.18819666033857352</v>
      </c>
      <c r="E99" s="48">
        <v>1660</v>
      </c>
      <c r="F99" s="49">
        <v>0</v>
      </c>
      <c r="H99" s="45" t="s">
        <v>153</v>
      </c>
      <c r="I99" s="66">
        <v>-1.688238552713656E-2</v>
      </c>
      <c r="J99" s="60"/>
      <c r="K99" s="4">
        <f t="shared" si="3"/>
        <v>-8.6409656156050202E-2</v>
      </c>
      <c r="L99" s="3">
        <f t="shared" si="4"/>
        <v>3.2964284087048548E-3</v>
      </c>
    </row>
    <row r="100" spans="2:12" x14ac:dyDescent="0.2">
      <c r="B100" s="45" t="s">
        <v>154</v>
      </c>
      <c r="C100" s="52">
        <v>2.289156626506024E-2</v>
      </c>
      <c r="D100" s="53">
        <v>0.14960289102880142</v>
      </c>
      <c r="E100" s="48">
        <v>1660</v>
      </c>
      <c r="F100" s="49">
        <v>0</v>
      </c>
      <c r="H100" s="45" t="s">
        <v>154</v>
      </c>
      <c r="I100" s="66">
        <v>-1.2570726513708972E-2</v>
      </c>
      <c r="J100" s="60"/>
      <c r="K100" s="4">
        <f t="shared" si="3"/>
        <v>-8.2103780282934163E-2</v>
      </c>
      <c r="L100" s="3">
        <f t="shared" si="4"/>
        <v>1.9235164307962378E-3</v>
      </c>
    </row>
    <row r="101" spans="2:12" x14ac:dyDescent="0.2">
      <c r="B101" s="45" t="s">
        <v>155</v>
      </c>
      <c r="C101" s="52">
        <v>1.3253012048192771E-2</v>
      </c>
      <c r="D101" s="53">
        <v>0.11439078809945059</v>
      </c>
      <c r="E101" s="48">
        <v>1660</v>
      </c>
      <c r="F101" s="49">
        <v>0</v>
      </c>
      <c r="H101" s="45" t="s">
        <v>155</v>
      </c>
      <c r="I101" s="66">
        <v>-5.2435913986318078E-3</v>
      </c>
      <c r="J101" s="60"/>
      <c r="K101" s="4">
        <f t="shared" si="3"/>
        <v>-4.5231771759030232E-2</v>
      </c>
      <c r="L101" s="3">
        <f t="shared" si="4"/>
        <v>6.0750853400406892E-4</v>
      </c>
    </row>
    <row r="102" spans="2:12" x14ac:dyDescent="0.2">
      <c r="B102" s="45" t="s">
        <v>156</v>
      </c>
      <c r="C102" s="52">
        <v>1.2650602409638554E-2</v>
      </c>
      <c r="D102" s="53">
        <v>0.11179487305053176</v>
      </c>
      <c r="E102" s="48">
        <v>1660</v>
      </c>
      <c r="F102" s="49">
        <v>0</v>
      </c>
      <c r="H102" s="45" t="s">
        <v>156</v>
      </c>
      <c r="I102" s="66">
        <v>-1.3395635838987447E-2</v>
      </c>
      <c r="J102" s="60"/>
      <c r="K102" s="4">
        <f t="shared" si="3"/>
        <v>-0.11830750923600784</v>
      </c>
      <c r="L102" s="3">
        <f t="shared" si="4"/>
        <v>1.5158375191922911E-3</v>
      </c>
    </row>
    <row r="103" spans="2:12" x14ac:dyDescent="0.2">
      <c r="B103" s="45" t="s">
        <v>157</v>
      </c>
      <c r="C103" s="52">
        <v>3.0120481927710845E-3</v>
      </c>
      <c r="D103" s="53">
        <v>5.4815927160139236E-2</v>
      </c>
      <c r="E103" s="48">
        <v>1660</v>
      </c>
      <c r="F103" s="49">
        <v>0</v>
      </c>
      <c r="H103" s="45" t="s">
        <v>157</v>
      </c>
      <c r="I103" s="66">
        <v>-3.9392002766567603E-3</v>
      </c>
      <c r="J103" s="60"/>
      <c r="K103" s="4">
        <f t="shared" si="3"/>
        <v>-7.1645877741138564E-2</v>
      </c>
      <c r="L103" s="3">
        <f t="shared" si="4"/>
        <v>2.1645280284331896E-4</v>
      </c>
    </row>
    <row r="104" spans="2:12" x14ac:dyDescent="0.2">
      <c r="B104" s="45" t="s">
        <v>158</v>
      </c>
      <c r="C104" s="52">
        <v>3.6144578313253013E-3</v>
      </c>
      <c r="D104" s="53">
        <v>6.0029695549845233E-2</v>
      </c>
      <c r="E104" s="48">
        <v>1660</v>
      </c>
      <c r="F104" s="49">
        <v>0</v>
      </c>
      <c r="H104" s="45" t="s">
        <v>158</v>
      </c>
      <c r="I104" s="66">
        <v>1.2445596439121596E-5</v>
      </c>
      <c r="J104" s="60"/>
      <c r="K104" s="4">
        <f t="shared" si="3"/>
        <v>2.0657463347136147E-4</v>
      </c>
      <c r="L104" s="3">
        <f t="shared" si="4"/>
        <v>-7.4936384572440693E-7</v>
      </c>
    </row>
    <row r="105" spans="2:12" ht="24" x14ac:dyDescent="0.2">
      <c r="B105" s="45" t="s">
        <v>159</v>
      </c>
      <c r="C105" s="52">
        <v>9.8795180722891562E-2</v>
      </c>
      <c r="D105" s="53">
        <v>0.29847673389391288</v>
      </c>
      <c r="E105" s="48">
        <v>1660</v>
      </c>
      <c r="F105" s="49">
        <v>0</v>
      </c>
      <c r="H105" s="45" t="s">
        <v>159</v>
      </c>
      <c r="I105" s="66">
        <v>-2.3500444595213263E-2</v>
      </c>
      <c r="J105" s="60"/>
      <c r="K105" s="4">
        <f t="shared" si="3"/>
        <v>-7.0955995960101825E-2</v>
      </c>
      <c r="L105" s="3">
        <f t="shared" si="4"/>
        <v>7.7785984876047451E-3</v>
      </c>
    </row>
    <row r="106" spans="2:12" ht="24" x14ac:dyDescent="0.2">
      <c r="B106" s="45" t="s">
        <v>160</v>
      </c>
      <c r="C106" s="52">
        <v>7.1084337349397592E-2</v>
      </c>
      <c r="D106" s="53">
        <v>0.25704310189993296</v>
      </c>
      <c r="E106" s="48">
        <v>1660</v>
      </c>
      <c r="F106" s="49">
        <v>0</v>
      </c>
      <c r="H106" s="45" t="s">
        <v>160</v>
      </c>
      <c r="I106" s="66">
        <v>-1.3067097624359359E-2</v>
      </c>
      <c r="J106" s="60"/>
      <c r="K106" s="4">
        <f>((1-C106)/D106)*I106</f>
        <v>-4.7222553567600918E-2</v>
      </c>
      <c r="L106" s="3">
        <f t="shared" si="4"/>
        <v>3.6136584442133003E-3</v>
      </c>
    </row>
    <row r="107" spans="2:12" ht="24" x14ac:dyDescent="0.2">
      <c r="B107" s="45" t="s">
        <v>161</v>
      </c>
      <c r="C107" s="52">
        <v>7.2289156626506026E-3</v>
      </c>
      <c r="D107" s="53">
        <v>8.4740688781544768E-2</v>
      </c>
      <c r="E107" s="48">
        <v>1660</v>
      </c>
      <c r="F107" s="49">
        <v>0</v>
      </c>
      <c r="H107" s="45" t="s">
        <v>161</v>
      </c>
      <c r="I107" s="66">
        <v>-2.109640296008756E-3</v>
      </c>
      <c r="J107" s="60"/>
      <c r="K107" s="4">
        <f>((1-C107)/D107)*I107</f>
        <v>-2.4715280396523112E-2</v>
      </c>
      <c r="L107" s="3">
        <f t="shared" si="4"/>
        <v>1.7996563395526537E-4</v>
      </c>
    </row>
    <row r="108" spans="2:12" x14ac:dyDescent="0.2">
      <c r="B108" s="45" t="s">
        <v>162</v>
      </c>
      <c r="C108" s="52">
        <v>7.2289156626506026E-3</v>
      </c>
      <c r="D108" s="53">
        <v>8.4740688781544823E-2</v>
      </c>
      <c r="E108" s="48">
        <v>1660</v>
      </c>
      <c r="F108" s="49">
        <v>0</v>
      </c>
      <c r="H108" s="45" t="s">
        <v>162</v>
      </c>
      <c r="I108" s="66">
        <v>-5.6655207674115729E-3</v>
      </c>
      <c r="J108" s="60"/>
      <c r="K108" s="4">
        <f t="shared" si="3"/>
        <v>-6.6373843267885979E-2</v>
      </c>
      <c r="L108" s="3">
        <f t="shared" si="4"/>
        <v>4.8330468398946098E-4</v>
      </c>
    </row>
    <row r="109" spans="2:12" x14ac:dyDescent="0.2">
      <c r="B109" s="45" t="s">
        <v>163</v>
      </c>
      <c r="C109" s="52">
        <v>1.8072289156626507E-3</v>
      </c>
      <c r="D109" s="53">
        <v>4.2485882584206963E-2</v>
      </c>
      <c r="E109" s="48">
        <v>1660</v>
      </c>
      <c r="F109" s="49">
        <v>0</v>
      </c>
      <c r="H109" s="45" t="s">
        <v>163</v>
      </c>
      <c r="I109" s="66">
        <v>-5.8332905605493193E-3</v>
      </c>
      <c r="J109" s="60"/>
      <c r="K109" s="4">
        <f t="shared" si="3"/>
        <v>-0.13705137130278869</v>
      </c>
      <c r="L109" s="3">
        <f t="shared" si="4"/>
        <v>2.4813163180951488E-4</v>
      </c>
    </row>
    <row r="110" spans="2:12" x14ac:dyDescent="0.2">
      <c r="B110" s="45" t="s">
        <v>164</v>
      </c>
      <c r="C110" s="52">
        <v>1.8072289156626507E-3</v>
      </c>
      <c r="D110" s="53">
        <v>4.2485882584207012E-2</v>
      </c>
      <c r="E110" s="48">
        <v>1660</v>
      </c>
      <c r="F110" s="49">
        <v>0</v>
      </c>
      <c r="H110" s="45" t="s">
        <v>164</v>
      </c>
      <c r="I110" s="66">
        <v>-8.3361560439176592E-4</v>
      </c>
      <c r="J110" s="60"/>
      <c r="K110" s="4">
        <f t="shared" si="3"/>
        <v>-1.9585542762768821E-2</v>
      </c>
      <c r="L110" s="3">
        <f t="shared" si="4"/>
        <v>3.54596429018144E-5</v>
      </c>
    </row>
    <row r="111" spans="2:12" x14ac:dyDescent="0.2">
      <c r="B111" s="45" t="s">
        <v>165</v>
      </c>
      <c r="C111" s="52">
        <v>6.024096385542169E-3</v>
      </c>
      <c r="D111" s="53">
        <v>7.7404237190141001E-2</v>
      </c>
      <c r="E111" s="48">
        <v>1660</v>
      </c>
      <c r="F111" s="49">
        <v>0</v>
      </c>
      <c r="H111" s="45" t="s">
        <v>165</v>
      </c>
      <c r="I111" s="66">
        <v>-8.2930155375007929E-3</v>
      </c>
      <c r="J111" s="60"/>
      <c r="K111" s="4">
        <f t="shared" si="3"/>
        <v>-0.10649362246574805</v>
      </c>
      <c r="L111" s="3">
        <f t="shared" si="4"/>
        <v>6.4541589373180632E-4</v>
      </c>
    </row>
    <row r="112" spans="2:12" x14ac:dyDescent="0.2">
      <c r="B112" s="45" t="s">
        <v>166</v>
      </c>
      <c r="C112" s="52">
        <v>3.6144578313253013E-3</v>
      </c>
      <c r="D112" s="53">
        <v>6.0029695549845219E-2</v>
      </c>
      <c r="E112" s="48">
        <v>1660</v>
      </c>
      <c r="F112" s="49">
        <v>0</v>
      </c>
      <c r="H112" s="45" t="s">
        <v>166</v>
      </c>
      <c r="I112" s="66">
        <v>-1.1864216438031139E-3</v>
      </c>
      <c r="J112" s="60"/>
      <c r="K112" s="4">
        <f t="shared" si="3"/>
        <v>-1.9692476564700221E-2</v>
      </c>
      <c r="L112" s="3">
        <f t="shared" si="4"/>
        <v>7.1435827925151948E-5</v>
      </c>
    </row>
    <row r="113" spans="2:13" x14ac:dyDescent="0.2">
      <c r="B113" s="45" t="s">
        <v>167</v>
      </c>
      <c r="C113" s="52">
        <v>3.0120481927710845E-3</v>
      </c>
      <c r="D113" s="53">
        <v>5.4815927160138285E-2</v>
      </c>
      <c r="E113" s="48">
        <v>1660</v>
      </c>
      <c r="F113" s="49">
        <v>0</v>
      </c>
      <c r="H113" s="45" t="s">
        <v>167</v>
      </c>
      <c r="I113" s="66">
        <v>-8.4682403243968862E-3</v>
      </c>
      <c r="J113" s="60"/>
      <c r="K113" s="4">
        <f t="shared" si="3"/>
        <v>-0.15401971678354326</v>
      </c>
      <c r="L113" s="3">
        <f t="shared" si="4"/>
        <v>4.653163649049646E-4</v>
      </c>
    </row>
    <row r="114" spans="2:13" x14ac:dyDescent="0.2">
      <c r="B114" s="45" t="s">
        <v>168</v>
      </c>
      <c r="C114" s="52">
        <v>2.4096385542168677E-3</v>
      </c>
      <c r="D114" s="53">
        <v>4.9043665858188187E-2</v>
      </c>
      <c r="E114" s="48">
        <v>1660</v>
      </c>
      <c r="F114" s="49">
        <v>0</v>
      </c>
      <c r="H114" s="45" t="s">
        <v>168</v>
      </c>
      <c r="I114" s="66">
        <v>-3.1217653111862693E-3</v>
      </c>
      <c r="J114" s="60"/>
      <c r="K114" s="4">
        <f t="shared" si="3"/>
        <v>-6.3499392442240801E-2</v>
      </c>
      <c r="L114" s="3">
        <f t="shared" si="4"/>
        <v>1.5338017498125797E-4</v>
      </c>
    </row>
    <row r="115" spans="2:13" x14ac:dyDescent="0.2">
      <c r="B115" s="45" t="s">
        <v>169</v>
      </c>
      <c r="C115" s="52">
        <v>6.0240963855421692E-4</v>
      </c>
      <c r="D115" s="53">
        <v>2.4544034683690742E-2</v>
      </c>
      <c r="E115" s="48">
        <v>1660</v>
      </c>
      <c r="F115" s="49">
        <v>0</v>
      </c>
      <c r="H115" s="45" t="s">
        <v>169</v>
      </c>
      <c r="I115" s="66">
        <v>1.0122812242322133E-2</v>
      </c>
      <c r="J115" s="60"/>
      <c r="K115" s="4">
        <f t="shared" si="3"/>
        <v>0.41218627226682236</v>
      </c>
      <c r="L115" s="3">
        <f t="shared" si="4"/>
        <v>-2.4845465477204486E-4</v>
      </c>
    </row>
    <row r="116" spans="2:13" ht="15.75" thickBot="1" x14ac:dyDescent="0.25">
      <c r="B116" s="54" t="s">
        <v>170</v>
      </c>
      <c r="C116" s="55">
        <v>0.57712895377128981</v>
      </c>
      <c r="D116" s="56">
        <v>3.4731381193119573</v>
      </c>
      <c r="E116" s="57">
        <v>1660</v>
      </c>
      <c r="F116" s="58">
        <v>16</v>
      </c>
      <c r="H116" s="54" t="s">
        <v>170</v>
      </c>
      <c r="I116" s="67">
        <v>1.7764277578437616E-4</v>
      </c>
      <c r="J116" s="60"/>
      <c r="K116" s="4"/>
      <c r="M116" s="3" t="str">
        <f>"((landarea-"&amp;C116&amp;")/"&amp;D116&amp;")*("&amp;I116&amp;")"</f>
        <v>((landarea-0.57712895377129)/3.47313811931196)*(0.000177642775784376)</v>
      </c>
    </row>
    <row r="117" spans="2:13" ht="51" customHeight="1" thickTop="1" x14ac:dyDescent="0.2">
      <c r="B117" s="59" t="s">
        <v>48</v>
      </c>
      <c r="C117" s="59"/>
      <c r="D117" s="59"/>
      <c r="E117" s="59"/>
      <c r="F117" s="59"/>
      <c r="H117" s="59" t="s">
        <v>7</v>
      </c>
      <c r="I117" s="59"/>
      <c r="J117" s="60"/>
    </row>
  </sheetData>
  <mergeCells count="7">
    <mergeCell ref="K5:L5"/>
    <mergeCell ref="B5:F5"/>
    <mergeCell ref="B6"/>
    <mergeCell ref="B117:F117"/>
    <mergeCell ref="H4:I4"/>
    <mergeCell ref="H5:H6"/>
    <mergeCell ref="H117:I117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6"/>
  <sheetViews>
    <sheetView topLeftCell="A103" workbookViewId="0">
      <selection activeCell="S102" sqref="S102"/>
    </sheetView>
  </sheetViews>
  <sheetFormatPr defaultColWidth="9.140625" defaultRowHeight="15" x14ac:dyDescent="0.25"/>
  <cols>
    <col min="1" max="1" width="5.42578125" style="3" customWidth="1"/>
    <col min="2" max="2" width="35" style="3" bestFit="1" customWidth="1"/>
    <col min="3" max="3" width="6.42578125" style="3" bestFit="1" customWidth="1"/>
    <col min="4" max="4" width="8.85546875" style="3" bestFit="1" customWidth="1"/>
    <col min="5" max="5" width="7.5703125" style="3" bestFit="1" customWidth="1"/>
    <col min="6" max="6" width="8.85546875" style="3" bestFit="1" customWidth="1"/>
    <col min="7" max="7" width="4.28515625" style="3" customWidth="1"/>
    <col min="8" max="8" width="37.5703125" style="3" customWidth="1"/>
    <col min="9" max="9" width="10.28515625" style="3" bestFit="1" customWidth="1"/>
    <col min="10" max="10" width="3.28515625" style="3" customWidth="1"/>
    <col min="11" max="11" width="12" style="3" bestFit="1" customWidth="1"/>
    <col min="12" max="12" width="15.28515625" style="3" bestFit="1" customWidth="1"/>
    <col min="13" max="16384" width="9.140625" style="3"/>
  </cols>
  <sheetData>
    <row r="1" spans="1:12" x14ac:dyDescent="0.25">
      <c r="A1" s="3" t="s">
        <v>11</v>
      </c>
    </row>
    <row r="4" spans="1:12" ht="15.75" thickBot="1" x14ac:dyDescent="0.25">
      <c r="H4" s="68" t="s">
        <v>6</v>
      </c>
      <c r="I4" s="68"/>
      <c r="J4" s="93"/>
    </row>
    <row r="5" spans="1:12" ht="16.5" thickTop="1" thickBot="1" x14ac:dyDescent="0.25">
      <c r="B5" s="68" t="s">
        <v>0</v>
      </c>
      <c r="C5" s="68"/>
      <c r="D5" s="68"/>
      <c r="E5" s="68"/>
      <c r="F5" s="68"/>
      <c r="H5" s="94" t="s">
        <v>47</v>
      </c>
      <c r="I5" s="95" t="s">
        <v>4</v>
      </c>
      <c r="J5" s="93"/>
      <c r="K5" s="5" t="s">
        <v>8</v>
      </c>
      <c r="L5" s="5"/>
    </row>
    <row r="6" spans="1:12" ht="27" thickTop="1" thickBot="1" x14ac:dyDescent="0.25">
      <c r="B6" s="69" t="s">
        <v>47</v>
      </c>
      <c r="C6" s="70" t="s">
        <v>1</v>
      </c>
      <c r="D6" s="71" t="s">
        <v>49</v>
      </c>
      <c r="E6" s="71" t="s">
        <v>50</v>
      </c>
      <c r="F6" s="72" t="s">
        <v>2</v>
      </c>
      <c r="H6" s="96"/>
      <c r="I6" s="97" t="s">
        <v>5</v>
      </c>
      <c r="J6" s="93"/>
      <c r="K6" s="2" t="s">
        <v>9</v>
      </c>
      <c r="L6" s="2" t="s">
        <v>10</v>
      </c>
    </row>
    <row r="7" spans="1:12" ht="24.75" thickTop="1" x14ac:dyDescent="0.2">
      <c r="B7" s="73" t="s">
        <v>51</v>
      </c>
      <c r="C7" s="74">
        <v>3.0778701138811941E-4</v>
      </c>
      <c r="D7" s="75">
        <v>1.7543859649122574E-2</v>
      </c>
      <c r="E7" s="76">
        <v>3249</v>
      </c>
      <c r="F7" s="77">
        <v>0</v>
      </c>
      <c r="H7" s="73" t="s">
        <v>51</v>
      </c>
      <c r="I7" s="98">
        <v>-9.738053643534232E-4</v>
      </c>
      <c r="J7" s="93"/>
      <c r="K7" s="3">
        <f>((1-C7)/D7)*I7</f>
        <v>-5.5489821463508081E-2</v>
      </c>
      <c r="L7" s="3">
        <f>((0-C7)/D7)*I7</f>
        <v>1.7084304637779579E-5</v>
      </c>
    </row>
    <row r="8" spans="1:12" ht="24" x14ac:dyDescent="0.2">
      <c r="B8" s="78" t="s">
        <v>52</v>
      </c>
      <c r="C8" s="79">
        <v>7.3868882733148658E-3</v>
      </c>
      <c r="D8" s="80">
        <v>8.5642160431064027E-2</v>
      </c>
      <c r="E8" s="81">
        <v>3249</v>
      </c>
      <c r="F8" s="82">
        <v>0</v>
      </c>
      <c r="H8" s="78" t="s">
        <v>52</v>
      </c>
      <c r="I8" s="99">
        <v>2.6147997209149152E-2</v>
      </c>
      <c r="J8" s="93"/>
      <c r="K8" s="3">
        <f t="shared" ref="K8:K71" si="0">((1-C8)/D8)*I8</f>
        <v>0.30306153820215759</v>
      </c>
      <c r="L8" s="3">
        <f t="shared" ref="L8:L71" si="1">((0-C8)/D8)*I8</f>
        <v>-2.2553416796439632E-3</v>
      </c>
    </row>
    <row r="9" spans="1:12" ht="24" x14ac:dyDescent="0.2">
      <c r="B9" s="78" t="s">
        <v>53</v>
      </c>
      <c r="C9" s="79">
        <v>9.2336103416435829E-3</v>
      </c>
      <c r="D9" s="80">
        <v>9.5661734210525221E-2</v>
      </c>
      <c r="E9" s="81">
        <v>3249</v>
      </c>
      <c r="F9" s="82">
        <v>0</v>
      </c>
      <c r="H9" s="78" t="s">
        <v>53</v>
      </c>
      <c r="I9" s="99">
        <v>1.7291330091664621E-2</v>
      </c>
      <c r="J9" s="93"/>
      <c r="K9" s="3">
        <f t="shared" si="0"/>
        <v>0.17908590962408596</v>
      </c>
      <c r="L9" s="3">
        <f t="shared" si="1"/>
        <v>-1.6690205929551351E-3</v>
      </c>
    </row>
    <row r="10" spans="1:12" ht="24" x14ac:dyDescent="0.2">
      <c r="B10" s="78" t="s">
        <v>54</v>
      </c>
      <c r="C10" s="79">
        <v>0.11542012927054478</v>
      </c>
      <c r="D10" s="80">
        <v>0.31957746673142001</v>
      </c>
      <c r="E10" s="81">
        <v>3249</v>
      </c>
      <c r="F10" s="82">
        <v>0</v>
      </c>
      <c r="H10" s="78" t="s">
        <v>54</v>
      </c>
      <c r="I10" s="99">
        <v>1.2584165735885606E-2</v>
      </c>
      <c r="J10" s="93"/>
      <c r="K10" s="3">
        <f t="shared" si="0"/>
        <v>3.4832555041319775E-2</v>
      </c>
      <c r="L10" s="3">
        <f t="shared" si="1"/>
        <v>-4.5449575993371316E-3</v>
      </c>
    </row>
    <row r="11" spans="1:12" ht="24" x14ac:dyDescent="0.2">
      <c r="B11" s="78" t="s">
        <v>55</v>
      </c>
      <c r="C11" s="79">
        <v>0.34318251769775315</v>
      </c>
      <c r="D11" s="80">
        <v>0.47484489714487554</v>
      </c>
      <c r="E11" s="81">
        <v>3249</v>
      </c>
      <c r="F11" s="82">
        <v>0</v>
      </c>
      <c r="H11" s="78" t="s">
        <v>55</v>
      </c>
      <c r="I11" s="99">
        <v>6.7295793830196553E-3</v>
      </c>
      <c r="J11" s="93"/>
      <c r="K11" s="3">
        <f t="shared" si="0"/>
        <v>9.3085245600933557E-3</v>
      </c>
      <c r="L11" s="3">
        <f t="shared" si="1"/>
        <v>-4.8636386525323771E-3</v>
      </c>
    </row>
    <row r="12" spans="1:12" ht="24" x14ac:dyDescent="0.2">
      <c r="B12" s="78" t="s">
        <v>56</v>
      </c>
      <c r="C12" s="79">
        <v>8.895044629116651E-2</v>
      </c>
      <c r="D12" s="80">
        <v>0.28471602448812339</v>
      </c>
      <c r="E12" s="81">
        <v>3249</v>
      </c>
      <c r="F12" s="82">
        <v>0</v>
      </c>
      <c r="H12" s="78" t="s">
        <v>56</v>
      </c>
      <c r="I12" s="99">
        <v>1.7709063301474121E-3</v>
      </c>
      <c r="J12" s="93"/>
      <c r="K12" s="3">
        <f t="shared" si="0"/>
        <v>5.6666407331360039E-3</v>
      </c>
      <c r="L12" s="3">
        <f t="shared" si="1"/>
        <v>-5.5326323374199496E-4</v>
      </c>
    </row>
    <row r="13" spans="1:12" ht="24" x14ac:dyDescent="0.2">
      <c r="B13" s="78" t="s">
        <v>57</v>
      </c>
      <c r="C13" s="79">
        <v>0.20991074176669744</v>
      </c>
      <c r="D13" s="80">
        <v>0.40730735802639645</v>
      </c>
      <c r="E13" s="81">
        <v>3249</v>
      </c>
      <c r="F13" s="82">
        <v>0</v>
      </c>
      <c r="H13" s="78" t="s">
        <v>57</v>
      </c>
      <c r="I13" s="99">
        <v>-7.9495745034489258E-3</v>
      </c>
      <c r="J13" s="93"/>
      <c r="K13" s="3">
        <f t="shared" si="0"/>
        <v>-1.5420476205326225E-2</v>
      </c>
      <c r="L13" s="3">
        <f t="shared" si="1"/>
        <v>4.0969087542004224E-3</v>
      </c>
    </row>
    <row r="14" spans="1:12" ht="24" x14ac:dyDescent="0.2">
      <c r="B14" s="78" t="s">
        <v>58</v>
      </c>
      <c r="C14" s="79">
        <v>9.2336103416435823E-4</v>
      </c>
      <c r="D14" s="80">
        <v>3.0377499273294476E-2</v>
      </c>
      <c r="E14" s="81">
        <v>3249</v>
      </c>
      <c r="F14" s="82">
        <v>0</v>
      </c>
      <c r="H14" s="78" t="s">
        <v>58</v>
      </c>
      <c r="I14" s="99">
        <v>-1.4650534142144104E-3</v>
      </c>
      <c r="J14" s="93"/>
      <c r="K14" s="3">
        <f t="shared" si="0"/>
        <v>-4.8183710838420678E-2</v>
      </c>
      <c r="L14" s="3">
        <f t="shared" si="1"/>
        <v>4.4532080257320409E-5</v>
      </c>
    </row>
    <row r="15" spans="1:12" ht="24" x14ac:dyDescent="0.2">
      <c r="B15" s="78" t="s">
        <v>59</v>
      </c>
      <c r="C15" s="79">
        <v>1.1695906432748537E-2</v>
      </c>
      <c r="D15" s="80">
        <v>0.10752986118018566</v>
      </c>
      <c r="E15" s="81">
        <v>3249</v>
      </c>
      <c r="F15" s="82">
        <v>0</v>
      </c>
      <c r="H15" s="78" t="s">
        <v>59</v>
      </c>
      <c r="I15" s="99">
        <v>-4.15483500408418E-3</v>
      </c>
      <c r="J15" s="93"/>
      <c r="K15" s="3">
        <f t="shared" si="0"/>
        <v>-3.818697799443968E-2</v>
      </c>
      <c r="L15" s="3">
        <f t="shared" si="1"/>
        <v>4.5191689934248136E-4</v>
      </c>
    </row>
    <row r="16" spans="1:12" ht="24" x14ac:dyDescent="0.2">
      <c r="B16" s="78" t="s">
        <v>60</v>
      </c>
      <c r="C16" s="79">
        <v>6.7713142505386277E-3</v>
      </c>
      <c r="D16" s="80">
        <v>8.2021547178194834E-2</v>
      </c>
      <c r="E16" s="81">
        <v>3249</v>
      </c>
      <c r="F16" s="82">
        <v>0</v>
      </c>
      <c r="H16" s="78" t="s">
        <v>60</v>
      </c>
      <c r="I16" s="99">
        <v>5.7046736329530601E-3</v>
      </c>
      <c r="J16" s="93"/>
      <c r="K16" s="3">
        <f t="shared" si="0"/>
        <v>6.907996361953378E-2</v>
      </c>
      <c r="L16" s="3">
        <f t="shared" si="1"/>
        <v>-4.7095109997822855E-4</v>
      </c>
    </row>
    <row r="17" spans="2:12" ht="36" x14ac:dyDescent="0.2">
      <c r="B17" s="78" t="s">
        <v>61</v>
      </c>
      <c r="C17" s="79">
        <v>9.2336103416435823E-4</v>
      </c>
      <c r="D17" s="80">
        <v>3.037749927329449E-2</v>
      </c>
      <c r="E17" s="81">
        <v>3249</v>
      </c>
      <c r="F17" s="82">
        <v>0</v>
      </c>
      <c r="H17" s="78" t="s">
        <v>61</v>
      </c>
      <c r="I17" s="99">
        <v>9.8838504544000228E-4</v>
      </c>
      <c r="J17" s="93"/>
      <c r="K17" s="3">
        <f t="shared" si="0"/>
        <v>3.2506705055554072E-2</v>
      </c>
      <c r="L17" s="3">
        <f t="shared" si="1"/>
        <v>-3.0043165485724652E-5</v>
      </c>
    </row>
    <row r="18" spans="2:12" ht="48" x14ac:dyDescent="0.2">
      <c r="B18" s="78" t="s">
        <v>62</v>
      </c>
      <c r="C18" s="79">
        <v>0.19575253924284394</v>
      </c>
      <c r="D18" s="80">
        <v>0.39683995958402096</v>
      </c>
      <c r="E18" s="81">
        <v>3249</v>
      </c>
      <c r="F18" s="82">
        <v>0</v>
      </c>
      <c r="H18" s="78" t="s">
        <v>62</v>
      </c>
      <c r="I18" s="99">
        <v>-3.5693288097664054E-2</v>
      </c>
      <c r="J18" s="93"/>
      <c r="K18" s="3">
        <f t="shared" si="0"/>
        <v>-7.2337060886485921E-2</v>
      </c>
      <c r="L18" s="3">
        <f t="shared" si="1"/>
        <v>1.7606724348949498E-2</v>
      </c>
    </row>
    <row r="19" spans="2:12" ht="24" x14ac:dyDescent="0.2">
      <c r="B19" s="78" t="s">
        <v>63</v>
      </c>
      <c r="C19" s="79">
        <v>6.1557402277623882E-4</v>
      </c>
      <c r="D19" s="80">
        <v>2.4806944567087184E-2</v>
      </c>
      <c r="E19" s="81">
        <v>3249</v>
      </c>
      <c r="F19" s="82">
        <v>0</v>
      </c>
      <c r="H19" s="78" t="s">
        <v>63</v>
      </c>
      <c r="I19" s="99">
        <v>2.1189808569525497E-2</v>
      </c>
      <c r="J19" s="93"/>
      <c r="K19" s="3">
        <f t="shared" si="0"/>
        <v>0.85366275627184429</v>
      </c>
      <c r="L19" s="3">
        <f t="shared" si="1"/>
        <v>-5.2581629582497326E-4</v>
      </c>
    </row>
    <row r="20" spans="2:12" ht="24" x14ac:dyDescent="0.2">
      <c r="B20" s="78" t="s">
        <v>64</v>
      </c>
      <c r="C20" s="79">
        <v>8.925823330255463E-3</v>
      </c>
      <c r="D20" s="80">
        <v>9.4068467497924857E-2</v>
      </c>
      <c r="E20" s="81">
        <v>3249</v>
      </c>
      <c r="F20" s="82">
        <v>0</v>
      </c>
      <c r="H20" s="78" t="s">
        <v>64</v>
      </c>
      <c r="I20" s="99">
        <v>5.6048521437867163E-2</v>
      </c>
      <c r="J20" s="93"/>
      <c r="K20" s="3">
        <f t="shared" ref="K20:K65" si="2">((1-C20)/D20)*I20</f>
        <v>0.59050863392471142</v>
      </c>
      <c r="L20" s="3">
        <f t="shared" ref="L20:L65" si="3">((0-C20)/D20)*I20</f>
        <v>-5.3182454608126182E-3</v>
      </c>
    </row>
    <row r="21" spans="2:12" ht="24" x14ac:dyDescent="0.2">
      <c r="B21" s="78" t="s">
        <v>65</v>
      </c>
      <c r="C21" s="79">
        <v>9.2336103416435823E-4</v>
      </c>
      <c r="D21" s="80">
        <v>3.0377499273294795E-2</v>
      </c>
      <c r="E21" s="81">
        <v>3249</v>
      </c>
      <c r="F21" s="82">
        <v>0</v>
      </c>
      <c r="H21" s="78" t="s">
        <v>65</v>
      </c>
      <c r="I21" s="99">
        <v>3.0864291695055938E-2</v>
      </c>
      <c r="J21" s="93"/>
      <c r="K21" s="3">
        <f t="shared" si="2"/>
        <v>1.0150866117496951</v>
      </c>
      <c r="L21" s="3">
        <f t="shared" si="3"/>
        <v>-9.381576818389049E-4</v>
      </c>
    </row>
    <row r="22" spans="2:12" ht="24" x14ac:dyDescent="0.2">
      <c r="B22" s="78" t="s">
        <v>66</v>
      </c>
      <c r="C22" s="79">
        <v>1.8775007694675286E-2</v>
      </c>
      <c r="D22" s="80">
        <v>0.13575042812012411</v>
      </c>
      <c r="E22" s="81">
        <v>3249</v>
      </c>
      <c r="F22" s="82">
        <v>0</v>
      </c>
      <c r="H22" s="78" t="s">
        <v>66</v>
      </c>
      <c r="I22" s="99">
        <v>7.4114522870800364E-2</v>
      </c>
      <c r="J22" s="93"/>
      <c r="K22" s="3">
        <f t="shared" si="2"/>
        <v>0.53571118073574009</v>
      </c>
      <c r="L22" s="3">
        <f t="shared" si="3"/>
        <v>-1.0250433508431665E-2</v>
      </c>
    </row>
    <row r="23" spans="2:12" ht="24" x14ac:dyDescent="0.2">
      <c r="B23" s="78" t="s">
        <v>67</v>
      </c>
      <c r="C23" s="79">
        <v>3.6934441366574329E-3</v>
      </c>
      <c r="D23" s="80">
        <v>6.0670714114962228E-2</v>
      </c>
      <c r="E23" s="81">
        <v>3249</v>
      </c>
      <c r="F23" s="82">
        <v>0</v>
      </c>
      <c r="H23" s="78" t="s">
        <v>67</v>
      </c>
      <c r="I23" s="99">
        <v>3.1864963577708703E-2</v>
      </c>
      <c r="J23" s="93"/>
      <c r="K23" s="3">
        <f t="shared" si="2"/>
        <v>0.52327177251715429</v>
      </c>
      <c r="L23" s="3">
        <f t="shared" si="3"/>
        <v>-1.9398397498318969E-3</v>
      </c>
    </row>
    <row r="24" spans="2:12" ht="24" x14ac:dyDescent="0.2">
      <c r="B24" s="78" t="s">
        <v>68</v>
      </c>
      <c r="C24" s="79">
        <v>6.1557402277623882E-4</v>
      </c>
      <c r="D24" s="80">
        <v>2.4806944567085563E-2</v>
      </c>
      <c r="E24" s="81">
        <v>3249</v>
      </c>
      <c r="F24" s="82">
        <v>0</v>
      </c>
      <c r="H24" s="78" t="s">
        <v>68</v>
      </c>
      <c r="I24" s="99">
        <v>-1.7747542600057749E-3</v>
      </c>
      <c r="J24" s="93"/>
      <c r="K24" s="3">
        <f t="shared" si="2"/>
        <v>-7.1498598410214526E-2</v>
      </c>
      <c r="L24" s="3">
        <f t="shared" si="3"/>
        <v>4.4039789596682806E-5</v>
      </c>
    </row>
    <row r="25" spans="2:12" ht="36" x14ac:dyDescent="0.2">
      <c r="B25" s="78" t="s">
        <v>69</v>
      </c>
      <c r="C25" s="79">
        <v>3.6934441366574329E-3</v>
      </c>
      <c r="D25" s="80">
        <v>6.0670714114963067E-2</v>
      </c>
      <c r="E25" s="81">
        <v>3249</v>
      </c>
      <c r="F25" s="82">
        <v>0</v>
      </c>
      <c r="H25" s="78" t="s">
        <v>69</v>
      </c>
      <c r="I25" s="99">
        <v>2.9236612521547317E-3</v>
      </c>
      <c r="J25" s="93"/>
      <c r="K25" s="3">
        <f t="shared" si="2"/>
        <v>4.8011020063582807E-2</v>
      </c>
      <c r="L25" s="3">
        <f t="shared" si="3"/>
        <v>-1.7798339226536721E-4</v>
      </c>
    </row>
    <row r="26" spans="2:12" ht="24" x14ac:dyDescent="0.2">
      <c r="B26" s="78" t="s">
        <v>70</v>
      </c>
      <c r="C26" s="79">
        <v>5.4170514004309021E-2</v>
      </c>
      <c r="D26" s="80">
        <v>0.22638870128328192</v>
      </c>
      <c r="E26" s="81">
        <v>3249</v>
      </c>
      <c r="F26" s="82">
        <v>0</v>
      </c>
      <c r="H26" s="78" t="s">
        <v>70</v>
      </c>
      <c r="I26" s="99">
        <v>1.257610231721534E-2</v>
      </c>
      <c r="J26" s="93"/>
      <c r="K26" s="3">
        <f t="shared" si="2"/>
        <v>5.2541705142947426E-2</v>
      </c>
      <c r="L26" s="3">
        <f t="shared" si="3"/>
        <v>-3.0092222925996574E-3</v>
      </c>
    </row>
    <row r="27" spans="2:12" ht="24" x14ac:dyDescent="0.2">
      <c r="B27" s="78" t="s">
        <v>71</v>
      </c>
      <c r="C27" s="79">
        <v>3.9704524469067408E-2</v>
      </c>
      <c r="D27" s="80">
        <v>0.19529417335179991</v>
      </c>
      <c r="E27" s="81">
        <v>3249</v>
      </c>
      <c r="F27" s="82">
        <v>0</v>
      </c>
      <c r="H27" s="78" t="s">
        <v>71</v>
      </c>
      <c r="I27" s="99">
        <v>-5.433504011709475E-3</v>
      </c>
      <c r="J27" s="93"/>
      <c r="K27" s="3">
        <f t="shared" si="2"/>
        <v>-2.6717485878723947E-2</v>
      </c>
      <c r="L27" s="3">
        <f t="shared" si="3"/>
        <v>1.1046652815241633E-3</v>
      </c>
    </row>
    <row r="28" spans="2:12" ht="24" x14ac:dyDescent="0.2">
      <c r="B28" s="78" t="s">
        <v>72</v>
      </c>
      <c r="C28" s="79">
        <v>3.3856571252693138E-3</v>
      </c>
      <c r="D28" s="80">
        <v>5.8096758120146336E-2</v>
      </c>
      <c r="E28" s="81">
        <v>3249</v>
      </c>
      <c r="F28" s="82">
        <v>0</v>
      </c>
      <c r="H28" s="78" t="s">
        <v>72</v>
      </c>
      <c r="I28" s="99">
        <v>1.8064239094396166E-3</v>
      </c>
      <c r="J28" s="93"/>
      <c r="K28" s="3">
        <f t="shared" si="2"/>
        <v>3.0988097024902135E-2</v>
      </c>
      <c r="L28" s="3">
        <f t="shared" si="3"/>
        <v>-1.0527148464296587E-4</v>
      </c>
    </row>
    <row r="29" spans="2:12" ht="24" x14ac:dyDescent="0.2">
      <c r="B29" s="78" t="s">
        <v>73</v>
      </c>
      <c r="C29" s="79">
        <v>1.5389350569405972E-3</v>
      </c>
      <c r="D29" s="80">
        <v>3.9205099371417855E-2</v>
      </c>
      <c r="E29" s="81">
        <v>3249</v>
      </c>
      <c r="F29" s="82">
        <v>0</v>
      </c>
      <c r="H29" s="78" t="s">
        <v>73</v>
      </c>
      <c r="I29" s="99">
        <v>-4.3035375801926733E-4</v>
      </c>
      <c r="J29" s="93"/>
      <c r="K29" s="3">
        <f t="shared" si="2"/>
        <v>-1.0960091376465895E-2</v>
      </c>
      <c r="L29" s="3">
        <f t="shared" si="3"/>
        <v>1.6892865870015255E-5</v>
      </c>
    </row>
    <row r="30" spans="2:12" ht="24" x14ac:dyDescent="0.2">
      <c r="B30" s="78" t="s">
        <v>74</v>
      </c>
      <c r="C30" s="79">
        <v>0.68882733148661124</v>
      </c>
      <c r="D30" s="80">
        <v>0.4630445243905183</v>
      </c>
      <c r="E30" s="81">
        <v>3249</v>
      </c>
      <c r="F30" s="82">
        <v>0</v>
      </c>
      <c r="H30" s="78" t="s">
        <v>74</v>
      </c>
      <c r="I30" s="99">
        <v>-6.0444422381547805E-2</v>
      </c>
      <c r="J30" s="93"/>
      <c r="K30" s="3">
        <f t="shared" si="2"/>
        <v>-4.0619532719825366E-2</v>
      </c>
      <c r="L30" s="3">
        <f t="shared" si="3"/>
        <v>8.9917422578604494E-2</v>
      </c>
    </row>
    <row r="31" spans="2:12" x14ac:dyDescent="0.2">
      <c r="B31" s="78" t="s">
        <v>75</v>
      </c>
      <c r="C31" s="79">
        <v>6.1557402277623882E-4</v>
      </c>
      <c r="D31" s="80">
        <v>2.4806944567086372E-2</v>
      </c>
      <c r="E31" s="81">
        <v>3249</v>
      </c>
      <c r="F31" s="82">
        <v>0</v>
      </c>
      <c r="H31" s="78" t="s">
        <v>75</v>
      </c>
      <c r="I31" s="99">
        <v>5.4228740005105524E-4</v>
      </c>
      <c r="J31" s="93"/>
      <c r="K31" s="3">
        <f t="shared" si="2"/>
        <v>2.184684939933167E-2</v>
      </c>
      <c r="L31" s="3">
        <f t="shared" si="3"/>
        <v>-1.3456636525612361E-5</v>
      </c>
    </row>
    <row r="32" spans="2:12" ht="36" x14ac:dyDescent="0.2">
      <c r="B32" s="78" t="s">
        <v>77</v>
      </c>
      <c r="C32" s="79">
        <v>9.8491843644198211E-3</v>
      </c>
      <c r="D32" s="80">
        <v>9.8768317033401193E-2</v>
      </c>
      <c r="E32" s="81">
        <v>3249</v>
      </c>
      <c r="F32" s="82">
        <v>0</v>
      </c>
      <c r="H32" s="78" t="s">
        <v>77</v>
      </c>
      <c r="I32" s="99">
        <v>2.8374051297689523E-2</v>
      </c>
      <c r="J32" s="93"/>
      <c r="K32" s="3">
        <f t="shared" si="2"/>
        <v>0.28444941535039142</v>
      </c>
      <c r="L32" s="3">
        <f t="shared" si="3"/>
        <v>-2.8294626332646955E-3</v>
      </c>
    </row>
    <row r="33" spans="2:12" ht="24" x14ac:dyDescent="0.2">
      <c r="B33" s="78" t="s">
        <v>78</v>
      </c>
      <c r="C33" s="79">
        <v>2.7700831024930748E-3</v>
      </c>
      <c r="D33" s="80">
        <v>5.2566721770612314E-2</v>
      </c>
      <c r="E33" s="81">
        <v>3249</v>
      </c>
      <c r="F33" s="82">
        <v>0</v>
      </c>
      <c r="H33" s="78" t="s">
        <v>78</v>
      </c>
      <c r="I33" s="99">
        <v>9.3315018089591278E-3</v>
      </c>
      <c r="J33" s="93"/>
      <c r="K33" s="3">
        <f t="shared" si="2"/>
        <v>0.17702554886501631</v>
      </c>
      <c r="L33" s="3">
        <f t="shared" si="3"/>
        <v>-4.9173763573615633E-4</v>
      </c>
    </row>
    <row r="34" spans="2:12" ht="36" x14ac:dyDescent="0.2">
      <c r="B34" s="78" t="s">
        <v>80</v>
      </c>
      <c r="C34" s="79">
        <v>4.3090181594336715E-3</v>
      </c>
      <c r="D34" s="80">
        <v>6.5511613271624955E-2</v>
      </c>
      <c r="E34" s="81">
        <v>3249</v>
      </c>
      <c r="F34" s="82">
        <v>0</v>
      </c>
      <c r="H34" s="78" t="s">
        <v>80</v>
      </c>
      <c r="I34" s="99">
        <v>5.8132944401792976E-3</v>
      </c>
      <c r="J34" s="93"/>
      <c r="K34" s="3">
        <f t="shared" si="2"/>
        <v>8.8354484950189632E-2</v>
      </c>
      <c r="L34" s="3">
        <f t="shared" si="3"/>
        <v>-3.8236871384935231E-4</v>
      </c>
    </row>
    <row r="35" spans="2:12" ht="24" x14ac:dyDescent="0.2">
      <c r="B35" s="78" t="s">
        <v>81</v>
      </c>
      <c r="C35" s="79">
        <v>0.10372422283779624</v>
      </c>
      <c r="D35" s="80">
        <v>0.30494939058816678</v>
      </c>
      <c r="E35" s="81">
        <v>3249</v>
      </c>
      <c r="F35" s="82">
        <v>0</v>
      </c>
      <c r="H35" s="78" t="s">
        <v>81</v>
      </c>
      <c r="I35" s="99">
        <v>2.9767084595452097E-2</v>
      </c>
      <c r="J35" s="93"/>
      <c r="K35" s="3">
        <f t="shared" si="2"/>
        <v>8.7488342994174059E-2</v>
      </c>
      <c r="L35" s="3">
        <f t="shared" si="3"/>
        <v>-1.01248528808505E-2</v>
      </c>
    </row>
    <row r="36" spans="2:12" ht="36" x14ac:dyDescent="0.2">
      <c r="B36" s="78" t="s">
        <v>82</v>
      </c>
      <c r="C36" s="79">
        <v>5.3247152970144658E-2</v>
      </c>
      <c r="D36" s="80">
        <v>0.224560492014827</v>
      </c>
      <c r="E36" s="81">
        <v>3249</v>
      </c>
      <c r="F36" s="82">
        <v>0</v>
      </c>
      <c r="H36" s="78" t="s">
        <v>82</v>
      </c>
      <c r="I36" s="99">
        <v>5.1748040673247828E-4</v>
      </c>
      <c r="J36" s="93"/>
      <c r="K36" s="3">
        <f t="shared" si="2"/>
        <v>2.1817107896423432E-3</v>
      </c>
      <c r="L36" s="3">
        <f t="shared" si="3"/>
        <v>-1.2270350019770004E-4</v>
      </c>
    </row>
    <row r="37" spans="2:12" ht="24" x14ac:dyDescent="0.2">
      <c r="B37" s="78" t="s">
        <v>83</v>
      </c>
      <c r="C37" s="79">
        <v>7.0791012619267468E-3</v>
      </c>
      <c r="D37" s="80">
        <v>8.3851962913293721E-2</v>
      </c>
      <c r="E37" s="81">
        <v>3249</v>
      </c>
      <c r="F37" s="82">
        <v>0</v>
      </c>
      <c r="H37" s="78" t="s">
        <v>83</v>
      </c>
      <c r="I37" s="99">
        <v>1.3834675224468629E-3</v>
      </c>
      <c r="J37" s="93"/>
      <c r="K37" s="3">
        <f t="shared" si="2"/>
        <v>1.6382130698398896E-2</v>
      </c>
      <c r="L37" s="3">
        <f t="shared" si="3"/>
        <v>-1.1679758402454263E-4</v>
      </c>
    </row>
    <row r="38" spans="2:12" ht="24" x14ac:dyDescent="0.2">
      <c r="B38" s="78" t="s">
        <v>84</v>
      </c>
      <c r="C38" s="79">
        <v>2.7700831024930748E-3</v>
      </c>
      <c r="D38" s="80">
        <v>5.2566721770611578E-2</v>
      </c>
      <c r="E38" s="81">
        <v>3249</v>
      </c>
      <c r="F38" s="82">
        <v>0</v>
      </c>
      <c r="H38" s="78" t="s">
        <v>84</v>
      </c>
      <c r="I38" s="99">
        <v>2.7211331678976579E-4</v>
      </c>
      <c r="J38" s="93"/>
      <c r="K38" s="3">
        <f t="shared" si="2"/>
        <v>5.1621925649674395E-3</v>
      </c>
      <c r="L38" s="3">
        <f t="shared" si="3"/>
        <v>-1.4339423791576221E-5</v>
      </c>
    </row>
    <row r="39" spans="2:12" ht="24" x14ac:dyDescent="0.2">
      <c r="B39" s="78" t="s">
        <v>85</v>
      </c>
      <c r="C39" s="79">
        <v>3.0778701138811941E-4</v>
      </c>
      <c r="D39" s="80">
        <v>1.7543859649122251E-2</v>
      </c>
      <c r="E39" s="81">
        <v>3249</v>
      </c>
      <c r="F39" s="82">
        <v>0</v>
      </c>
      <c r="H39" s="78" t="s">
        <v>85</v>
      </c>
      <c r="I39" s="99">
        <v>2.1602965184072012E-3</v>
      </c>
      <c r="J39" s="93"/>
      <c r="K39" s="3">
        <f t="shared" si="2"/>
        <v>0.12309900161029494</v>
      </c>
      <c r="L39" s="3">
        <f t="shared" si="3"/>
        <v>-3.789993891942578E-5</v>
      </c>
    </row>
    <row r="40" spans="2:12" x14ac:dyDescent="0.2">
      <c r="B40" s="78" t="s">
        <v>86</v>
      </c>
      <c r="C40" s="79">
        <v>1.2311480455524776E-3</v>
      </c>
      <c r="D40" s="80">
        <v>3.5071511250895818E-2</v>
      </c>
      <c r="E40" s="81">
        <v>3249</v>
      </c>
      <c r="F40" s="82">
        <v>0</v>
      </c>
      <c r="H40" s="78" t="s">
        <v>86</v>
      </c>
      <c r="I40" s="99">
        <v>4.1441536686334084E-3</v>
      </c>
      <c r="J40" s="93"/>
      <c r="K40" s="3">
        <f t="shared" si="2"/>
        <v>0.11801748639611528</v>
      </c>
      <c r="L40" s="3">
        <f t="shared" si="3"/>
        <v>-1.454761003341945E-4</v>
      </c>
    </row>
    <row r="41" spans="2:12" ht="24" x14ac:dyDescent="0.2">
      <c r="B41" s="78" t="s">
        <v>87</v>
      </c>
      <c r="C41" s="79">
        <v>1.8467220683287165E-3</v>
      </c>
      <c r="D41" s="80">
        <v>4.2940414623079924E-2</v>
      </c>
      <c r="E41" s="81">
        <v>3249</v>
      </c>
      <c r="F41" s="82">
        <v>0</v>
      </c>
      <c r="H41" s="78" t="s">
        <v>87</v>
      </c>
      <c r="I41" s="99">
        <v>1.9415561670071926E-2</v>
      </c>
      <c r="J41" s="93"/>
      <c r="K41" s="3">
        <f t="shared" si="2"/>
        <v>0.45131624121417924</v>
      </c>
      <c r="L41" s="3">
        <f t="shared" si="3"/>
        <v>-8.349976710715619E-4</v>
      </c>
    </row>
    <row r="42" spans="2:12" ht="24" x14ac:dyDescent="0.2">
      <c r="B42" s="78" t="s">
        <v>88</v>
      </c>
      <c r="C42" s="79">
        <v>1.0772545398584179E-2</v>
      </c>
      <c r="D42" s="80">
        <v>0.10324620383152161</v>
      </c>
      <c r="E42" s="81">
        <v>3249</v>
      </c>
      <c r="F42" s="82">
        <v>0</v>
      </c>
      <c r="H42" s="78" t="s">
        <v>88</v>
      </c>
      <c r="I42" s="99">
        <v>7.3253722565501458E-2</v>
      </c>
      <c r="J42" s="93"/>
      <c r="K42" s="3">
        <f t="shared" si="2"/>
        <v>0.70186206198726586</v>
      </c>
      <c r="L42" s="3">
        <f t="shared" si="3"/>
        <v>-7.6431774018526147E-3</v>
      </c>
    </row>
    <row r="43" spans="2:12" x14ac:dyDescent="0.2">
      <c r="B43" s="78" t="s">
        <v>89</v>
      </c>
      <c r="C43" s="79">
        <v>3.0778701138811941E-4</v>
      </c>
      <c r="D43" s="80">
        <v>1.7543859649122258E-2</v>
      </c>
      <c r="E43" s="81">
        <v>3249</v>
      </c>
      <c r="F43" s="82">
        <v>0</v>
      </c>
      <c r="H43" s="78" t="s">
        <v>89</v>
      </c>
      <c r="I43" s="99">
        <v>-9.6170003947688477E-4</v>
      </c>
      <c r="J43" s="93"/>
      <c r="K43" s="3">
        <f t="shared" si="2"/>
        <v>-5.4800030319667008E-2</v>
      </c>
      <c r="L43" s="3">
        <f t="shared" si="3"/>
        <v>1.6871930517138855E-5</v>
      </c>
    </row>
    <row r="44" spans="2:12" ht="24" x14ac:dyDescent="0.2">
      <c r="B44" s="78" t="s">
        <v>90</v>
      </c>
      <c r="C44" s="79">
        <v>6.1557402277623882E-4</v>
      </c>
      <c r="D44" s="80">
        <v>2.4806944567086438E-2</v>
      </c>
      <c r="E44" s="81">
        <v>3249</v>
      </c>
      <c r="F44" s="82">
        <v>0</v>
      </c>
      <c r="H44" s="78" t="s">
        <v>90</v>
      </c>
      <c r="I44" s="99">
        <v>1.4899138753928232E-3</v>
      </c>
      <c r="J44" s="93"/>
      <c r="K44" s="3">
        <f t="shared" si="2"/>
        <v>6.0023382528557781E-2</v>
      </c>
      <c r="L44" s="3">
        <f t="shared" si="3"/>
        <v>-3.6971593796463059E-5</v>
      </c>
    </row>
    <row r="45" spans="2:12" ht="24" x14ac:dyDescent="0.2">
      <c r="B45" s="78" t="s">
        <v>91</v>
      </c>
      <c r="C45" s="79">
        <v>0.12957833179439829</v>
      </c>
      <c r="D45" s="80">
        <v>0.33589062658531516</v>
      </c>
      <c r="E45" s="81">
        <v>3249</v>
      </c>
      <c r="F45" s="82">
        <v>0</v>
      </c>
      <c r="H45" s="78" t="s">
        <v>91</v>
      </c>
      <c r="I45" s="99">
        <v>6.5569286392652637E-2</v>
      </c>
      <c r="J45" s="93"/>
      <c r="K45" s="3">
        <f t="shared" si="2"/>
        <v>0.16991521384550226</v>
      </c>
      <c r="L45" s="3">
        <f t="shared" si="3"/>
        <v>-2.5295015922544715E-2</v>
      </c>
    </row>
    <row r="46" spans="2:12" x14ac:dyDescent="0.2">
      <c r="B46" s="78" t="s">
        <v>92</v>
      </c>
      <c r="C46" s="79">
        <v>0.84549092028316408</v>
      </c>
      <c r="D46" s="80">
        <v>0.36149169347667304</v>
      </c>
      <c r="E46" s="81">
        <v>3249</v>
      </c>
      <c r="F46" s="82">
        <v>0</v>
      </c>
      <c r="H46" s="78" t="s">
        <v>92</v>
      </c>
      <c r="I46" s="99">
        <v>-8.6757719916994019E-2</v>
      </c>
      <c r="J46" s="93"/>
      <c r="K46" s="3">
        <f t="shared" si="2"/>
        <v>-3.7082056668532454E-2</v>
      </c>
      <c r="L46" s="3">
        <f t="shared" si="3"/>
        <v>0.20291715073398139</v>
      </c>
    </row>
    <row r="47" spans="2:12" ht="24" x14ac:dyDescent="0.2">
      <c r="B47" s="78" t="s">
        <v>93</v>
      </c>
      <c r="C47" s="79">
        <v>4.3090181594336715E-3</v>
      </c>
      <c r="D47" s="80">
        <v>6.5511613271624969E-2</v>
      </c>
      <c r="E47" s="81">
        <v>3249</v>
      </c>
      <c r="F47" s="82">
        <v>0</v>
      </c>
      <c r="H47" s="78" t="s">
        <v>93</v>
      </c>
      <c r="I47" s="99">
        <v>1.3409162276720528E-3</v>
      </c>
      <c r="J47" s="93"/>
      <c r="K47" s="3">
        <f t="shared" si="2"/>
        <v>2.0380175798159175E-2</v>
      </c>
      <c r="L47" s="3">
        <f t="shared" si="3"/>
        <v>-8.8198596962667204E-5</v>
      </c>
    </row>
    <row r="48" spans="2:12" x14ac:dyDescent="0.2">
      <c r="B48" s="78" t="s">
        <v>94</v>
      </c>
      <c r="C48" s="79">
        <v>3.0778701138811941E-4</v>
      </c>
      <c r="D48" s="80">
        <v>1.7543859649122036E-2</v>
      </c>
      <c r="E48" s="81">
        <v>3249</v>
      </c>
      <c r="F48" s="82">
        <v>0</v>
      </c>
      <c r="H48" s="78" t="s">
        <v>94</v>
      </c>
      <c r="I48" s="99">
        <v>2.1791668624535302E-3</v>
      </c>
      <c r="J48" s="93"/>
      <c r="K48" s="3">
        <f t="shared" si="2"/>
        <v>0.12417428016226978</v>
      </c>
      <c r="L48" s="3">
        <f t="shared" si="3"/>
        <v>-3.8230997586905713E-5</v>
      </c>
    </row>
    <row r="49" spans="2:12" ht="24" x14ac:dyDescent="0.2">
      <c r="B49" s="78" t="s">
        <v>95</v>
      </c>
      <c r="C49" s="79">
        <v>4.9245921822099106E-3</v>
      </c>
      <c r="D49" s="80">
        <v>7.0013208036737121E-2</v>
      </c>
      <c r="E49" s="81">
        <v>3249</v>
      </c>
      <c r="F49" s="82">
        <v>0</v>
      </c>
      <c r="H49" s="78" t="s">
        <v>95</v>
      </c>
      <c r="I49" s="99">
        <v>7.640360800788731E-3</v>
      </c>
      <c r="J49" s="93"/>
      <c r="K49" s="3">
        <f t="shared" si="2"/>
        <v>0.10859001255492563</v>
      </c>
      <c r="L49" s="3">
        <f t="shared" si="3"/>
        <v>-5.3740804233801728E-4</v>
      </c>
    </row>
    <row r="50" spans="2:12" x14ac:dyDescent="0.2">
      <c r="B50" s="78" t="s">
        <v>96</v>
      </c>
      <c r="C50" s="79">
        <v>6.1557402277623882E-4</v>
      </c>
      <c r="D50" s="80">
        <v>2.4806944567087003E-2</v>
      </c>
      <c r="E50" s="81">
        <v>3249</v>
      </c>
      <c r="F50" s="82">
        <v>0</v>
      </c>
      <c r="H50" s="78" t="s">
        <v>96</v>
      </c>
      <c r="I50" s="99">
        <v>4.6266317986187327E-3</v>
      </c>
      <c r="J50" s="93"/>
      <c r="K50" s="3">
        <f t="shared" si="2"/>
        <v>0.18639070006248287</v>
      </c>
      <c r="L50" s="3">
        <f t="shared" si="3"/>
        <v>-1.14807945834606E-4</v>
      </c>
    </row>
    <row r="51" spans="2:12" x14ac:dyDescent="0.2">
      <c r="B51" s="78" t="s">
        <v>97</v>
      </c>
      <c r="C51" s="79">
        <v>0.22991689750692521</v>
      </c>
      <c r="D51" s="80">
        <v>0.42084394945317599</v>
      </c>
      <c r="E51" s="81">
        <v>3249</v>
      </c>
      <c r="F51" s="82">
        <v>0</v>
      </c>
      <c r="H51" s="78" t="s">
        <v>97</v>
      </c>
      <c r="I51" s="99">
        <v>8.4556776235612099E-2</v>
      </c>
      <c r="J51" s="93"/>
      <c r="K51" s="3">
        <f t="shared" si="2"/>
        <v>0.15472657897289735</v>
      </c>
      <c r="L51" s="3">
        <f t="shared" si="3"/>
        <v>-4.6195345520685181E-2</v>
      </c>
    </row>
    <row r="52" spans="2:12" x14ac:dyDescent="0.2">
      <c r="B52" s="78" t="s">
        <v>98</v>
      </c>
      <c r="C52" s="79">
        <v>0.4798399507540782</v>
      </c>
      <c r="D52" s="80">
        <v>0.49967030902996296</v>
      </c>
      <c r="E52" s="81">
        <v>3249</v>
      </c>
      <c r="F52" s="82">
        <v>0</v>
      </c>
      <c r="H52" s="78" t="s">
        <v>98</v>
      </c>
      <c r="I52" s="99">
        <v>3.2760201157557574E-2</v>
      </c>
      <c r="J52" s="93"/>
      <c r="K52" s="3">
        <f t="shared" si="2"/>
        <v>3.4103582981552749E-2</v>
      </c>
      <c r="L52" s="3">
        <f t="shared" si="3"/>
        <v>-3.1460050809609917E-2</v>
      </c>
    </row>
    <row r="53" spans="2:12" x14ac:dyDescent="0.2">
      <c r="B53" s="78" t="s">
        <v>99</v>
      </c>
      <c r="C53" s="79">
        <v>0.12588488765774083</v>
      </c>
      <c r="D53" s="80">
        <v>0.33177064574132548</v>
      </c>
      <c r="E53" s="81">
        <v>3249</v>
      </c>
      <c r="F53" s="82">
        <v>0</v>
      </c>
      <c r="H53" s="78" t="s">
        <v>99</v>
      </c>
      <c r="I53" s="99">
        <v>9.3165586914222762E-2</v>
      </c>
      <c r="J53" s="93"/>
      <c r="K53" s="3">
        <f t="shared" si="2"/>
        <v>0.24546308878529713</v>
      </c>
      <c r="L53" s="3">
        <f t="shared" si="3"/>
        <v>-3.5350142011685397E-2</v>
      </c>
    </row>
    <row r="54" spans="2:12" x14ac:dyDescent="0.2">
      <c r="B54" s="78" t="s">
        <v>100</v>
      </c>
      <c r="C54" s="79">
        <v>2.4622960911049553E-3</v>
      </c>
      <c r="D54" s="80">
        <v>4.9568028188487261E-2</v>
      </c>
      <c r="E54" s="81">
        <v>3249</v>
      </c>
      <c r="F54" s="82">
        <v>0</v>
      </c>
      <c r="H54" s="78" t="s">
        <v>100</v>
      </c>
      <c r="I54" s="99">
        <v>6.1597546167976918E-3</v>
      </c>
      <c r="J54" s="93"/>
      <c r="K54" s="3">
        <f t="shared" si="2"/>
        <v>0.12396271753472203</v>
      </c>
      <c r="L54" s="3">
        <f t="shared" si="3"/>
        <v>-3.0598634380678069E-4</v>
      </c>
    </row>
    <row r="55" spans="2:12" x14ac:dyDescent="0.2">
      <c r="B55" s="78" t="s">
        <v>101</v>
      </c>
      <c r="C55" s="79">
        <v>1.0772545398584179E-2</v>
      </c>
      <c r="D55" s="80">
        <v>0.10324620383152129</v>
      </c>
      <c r="E55" s="81">
        <v>3249</v>
      </c>
      <c r="F55" s="82">
        <v>0</v>
      </c>
      <c r="H55" s="78" t="s">
        <v>101</v>
      </c>
      <c r="I55" s="99">
        <v>6.4752151521561635E-2</v>
      </c>
      <c r="J55" s="93"/>
      <c r="K55" s="3">
        <f t="shared" si="2"/>
        <v>0.62040640384381474</v>
      </c>
      <c r="L55" s="3">
        <f t="shared" si="3"/>
        <v>-6.7561369429164639E-3</v>
      </c>
    </row>
    <row r="56" spans="2:12" x14ac:dyDescent="0.2">
      <c r="B56" s="78" t="s">
        <v>102</v>
      </c>
      <c r="C56" s="79">
        <v>1.692828562634657E-2</v>
      </c>
      <c r="D56" s="80">
        <v>0.129022643183238</v>
      </c>
      <c r="E56" s="81">
        <v>3249</v>
      </c>
      <c r="F56" s="82">
        <v>0</v>
      </c>
      <c r="H56" s="78" t="s">
        <v>102</v>
      </c>
      <c r="I56" s="99">
        <v>8.1364388085437098E-2</v>
      </c>
      <c r="J56" s="93"/>
      <c r="K56" s="3">
        <f t="shared" si="2"/>
        <v>0.61994566620772384</v>
      </c>
      <c r="L56" s="3">
        <f t="shared" si="3"/>
        <v>-1.067533238616932E-2</v>
      </c>
    </row>
    <row r="57" spans="2:12" x14ac:dyDescent="0.2">
      <c r="B57" s="78" t="s">
        <v>103</v>
      </c>
      <c r="C57" s="79">
        <v>6.3404124345952606E-2</v>
      </c>
      <c r="D57" s="80">
        <v>0.24372592112010469</v>
      </c>
      <c r="E57" s="81">
        <v>3249</v>
      </c>
      <c r="F57" s="82">
        <v>0</v>
      </c>
      <c r="H57" s="78" t="s">
        <v>103</v>
      </c>
      <c r="I57" s="99">
        <v>9.2116106791166941E-2</v>
      </c>
      <c r="J57" s="93"/>
      <c r="K57" s="3">
        <f t="shared" si="2"/>
        <v>0.35398600733731295</v>
      </c>
      <c r="L57" s="3">
        <f t="shared" si="3"/>
        <v>-2.3963561456288689E-2</v>
      </c>
    </row>
    <row r="58" spans="2:12" x14ac:dyDescent="0.2">
      <c r="B58" s="78" t="s">
        <v>104</v>
      </c>
      <c r="C58" s="79">
        <v>2.1545090797168358E-3</v>
      </c>
      <c r="D58" s="80">
        <v>4.6373797291779817E-2</v>
      </c>
      <c r="E58" s="81">
        <v>3249</v>
      </c>
      <c r="F58" s="82">
        <v>0</v>
      </c>
      <c r="H58" s="78" t="s">
        <v>104</v>
      </c>
      <c r="I58" s="99">
        <v>4.2293164560097504E-2</v>
      </c>
      <c r="J58" s="93"/>
      <c r="K58" s="3">
        <f t="shared" si="2"/>
        <v>0.91004071302402301</v>
      </c>
      <c r="L58" s="3">
        <f t="shared" si="3"/>
        <v>-1.9649244266403952E-3</v>
      </c>
    </row>
    <row r="59" spans="2:12" x14ac:dyDescent="0.2">
      <c r="B59" s="78" t="s">
        <v>105</v>
      </c>
      <c r="C59" s="79">
        <v>4.5552477685441677E-2</v>
      </c>
      <c r="D59" s="80">
        <v>0.20854456448539985</v>
      </c>
      <c r="E59" s="81">
        <v>3249</v>
      </c>
      <c r="F59" s="82">
        <v>0</v>
      </c>
      <c r="H59" s="78" t="s">
        <v>105</v>
      </c>
      <c r="I59" s="99">
        <v>8.972928941353292E-2</v>
      </c>
      <c r="J59" s="93"/>
      <c r="K59" s="3">
        <f t="shared" si="2"/>
        <v>0.41066473332028847</v>
      </c>
      <c r="L59" s="3">
        <f t="shared" si="3"/>
        <v>-1.9599606749888001E-2</v>
      </c>
    </row>
    <row r="60" spans="2:12" x14ac:dyDescent="0.2">
      <c r="B60" s="78" t="s">
        <v>107</v>
      </c>
      <c r="C60" s="79">
        <v>9.2336103416435823E-4</v>
      </c>
      <c r="D60" s="80">
        <v>3.0377499273294806E-2</v>
      </c>
      <c r="E60" s="81">
        <v>3249</v>
      </c>
      <c r="F60" s="82">
        <v>0</v>
      </c>
      <c r="H60" s="78" t="s">
        <v>107</v>
      </c>
      <c r="I60" s="99">
        <v>2.9333046554169739E-2</v>
      </c>
      <c r="J60" s="93"/>
      <c r="K60" s="3">
        <f t="shared" si="2"/>
        <v>0.96472594068108453</v>
      </c>
      <c r="L60" s="3">
        <f t="shared" si="3"/>
        <v>-8.9161362354998549E-4</v>
      </c>
    </row>
    <row r="61" spans="2:12" x14ac:dyDescent="0.2">
      <c r="B61" s="78" t="s">
        <v>108</v>
      </c>
      <c r="C61" s="79">
        <v>9.2336103416435829E-3</v>
      </c>
      <c r="D61" s="80">
        <v>9.5661734210525262E-2</v>
      </c>
      <c r="E61" s="81">
        <v>3249</v>
      </c>
      <c r="F61" s="82">
        <v>0</v>
      </c>
      <c r="H61" s="78" t="s">
        <v>108</v>
      </c>
      <c r="I61" s="99">
        <v>6.6825001735552086E-2</v>
      </c>
      <c r="J61" s="93"/>
      <c r="K61" s="3">
        <f t="shared" si="2"/>
        <v>0.69210501204944452</v>
      </c>
      <c r="L61" s="3">
        <f t="shared" si="3"/>
        <v>-6.4501865055866213E-3</v>
      </c>
    </row>
    <row r="62" spans="2:12" x14ac:dyDescent="0.2">
      <c r="B62" s="78" t="s">
        <v>109</v>
      </c>
      <c r="C62" s="79">
        <v>5.940289319790705E-2</v>
      </c>
      <c r="D62" s="80">
        <v>0.23641360392788624</v>
      </c>
      <c r="E62" s="81">
        <v>3249</v>
      </c>
      <c r="F62" s="82">
        <v>0</v>
      </c>
      <c r="H62" s="78" t="s">
        <v>109</v>
      </c>
      <c r="I62" s="99">
        <v>9.3528780252593827E-2</v>
      </c>
      <c r="J62" s="93"/>
      <c r="K62" s="3">
        <f t="shared" si="2"/>
        <v>0.37211437348230197</v>
      </c>
      <c r="L62" s="3">
        <f t="shared" si="3"/>
        <v>-2.3500678691781508E-2</v>
      </c>
    </row>
    <row r="63" spans="2:12" x14ac:dyDescent="0.2">
      <c r="B63" s="78" t="s">
        <v>110</v>
      </c>
      <c r="C63" s="79">
        <v>0.14496768236380425</v>
      </c>
      <c r="D63" s="80">
        <v>0.35212244462957315</v>
      </c>
      <c r="E63" s="81">
        <v>3249</v>
      </c>
      <c r="F63" s="82">
        <v>0</v>
      </c>
      <c r="H63" s="78" t="s">
        <v>110</v>
      </c>
      <c r="I63" s="99">
        <v>4.667067094602307E-2</v>
      </c>
      <c r="J63" s="93"/>
      <c r="K63" s="3">
        <f t="shared" si="2"/>
        <v>0.11332686272411201</v>
      </c>
      <c r="L63" s="3">
        <f t="shared" si="3"/>
        <v>-1.9214165710243612E-2</v>
      </c>
    </row>
    <row r="64" spans="2:12" x14ac:dyDescent="0.2">
      <c r="B64" s="78" t="s">
        <v>111</v>
      </c>
      <c r="C64" s="79">
        <v>0.76762080640196984</v>
      </c>
      <c r="D64" s="80">
        <v>0.4224145163883728</v>
      </c>
      <c r="E64" s="81">
        <v>3249</v>
      </c>
      <c r="F64" s="82">
        <v>0</v>
      </c>
      <c r="H64" s="78" t="s">
        <v>111</v>
      </c>
      <c r="I64" s="99">
        <v>2.6645630696469087E-2</v>
      </c>
      <c r="J64" s="93"/>
      <c r="K64" s="3">
        <f t="shared" si="2"/>
        <v>1.4658327150062973E-2</v>
      </c>
      <c r="L64" s="3">
        <f t="shared" si="3"/>
        <v>-4.842101710232722E-2</v>
      </c>
    </row>
    <row r="65" spans="2:12" x14ac:dyDescent="0.2">
      <c r="B65" s="78" t="s">
        <v>112</v>
      </c>
      <c r="C65" s="79">
        <v>0.36749769159741458</v>
      </c>
      <c r="D65" s="80">
        <v>0.48219778439309402</v>
      </c>
      <c r="E65" s="81">
        <v>3249</v>
      </c>
      <c r="F65" s="82">
        <v>0</v>
      </c>
      <c r="H65" s="78" t="s">
        <v>112</v>
      </c>
      <c r="I65" s="99">
        <v>-1.9808214356806797E-2</v>
      </c>
      <c r="J65" s="93"/>
      <c r="K65" s="3">
        <f t="shared" si="2"/>
        <v>-2.5982577505582097E-2</v>
      </c>
      <c r="L65" s="3">
        <f t="shared" si="3"/>
        <v>1.5096446492294417E-2</v>
      </c>
    </row>
    <row r="66" spans="2:12" x14ac:dyDescent="0.2">
      <c r="B66" s="78" t="s">
        <v>113</v>
      </c>
      <c r="C66" s="79">
        <v>0.33487226839027395</v>
      </c>
      <c r="D66" s="80">
        <v>0.47201843992879799</v>
      </c>
      <c r="E66" s="81">
        <v>3249</v>
      </c>
      <c r="F66" s="82">
        <v>0</v>
      </c>
      <c r="H66" s="78" t="s">
        <v>113</v>
      </c>
      <c r="I66" s="99">
        <v>1.6126430875418606E-2</v>
      </c>
      <c r="J66" s="93"/>
      <c r="K66" s="3">
        <f t="shared" si="0"/>
        <v>2.2723977454665159E-2</v>
      </c>
      <c r="L66" s="3">
        <f t="shared" si="1"/>
        <v>-1.1440854914704163E-2</v>
      </c>
    </row>
    <row r="67" spans="2:12" x14ac:dyDescent="0.2">
      <c r="B67" s="78" t="s">
        <v>114</v>
      </c>
      <c r="C67" s="79">
        <v>2.7700831024930747E-2</v>
      </c>
      <c r="D67" s="80">
        <v>0.16413953611990925</v>
      </c>
      <c r="E67" s="81">
        <v>3249</v>
      </c>
      <c r="F67" s="82">
        <v>0</v>
      </c>
      <c r="H67" s="78" t="s">
        <v>114</v>
      </c>
      <c r="I67" s="99">
        <v>-1.2636712608614922E-2</v>
      </c>
      <c r="J67" s="93"/>
      <c r="K67" s="3">
        <f t="shared" si="0"/>
        <v>-7.4855001167770219E-2</v>
      </c>
      <c r="L67" s="3">
        <f t="shared" si="1"/>
        <v>2.1326211158908892E-3</v>
      </c>
    </row>
    <row r="68" spans="2:12" x14ac:dyDescent="0.2">
      <c r="B68" s="78" t="s">
        <v>115</v>
      </c>
      <c r="C68" s="79">
        <v>1.2003693444136657E-2</v>
      </c>
      <c r="D68" s="80">
        <v>0.10891857575267044</v>
      </c>
      <c r="E68" s="81">
        <v>3249</v>
      </c>
      <c r="F68" s="82">
        <v>0</v>
      </c>
      <c r="H68" s="78" t="s">
        <v>115</v>
      </c>
      <c r="I68" s="99">
        <v>5.2436572841695707E-2</v>
      </c>
      <c r="J68" s="93"/>
      <c r="K68" s="3">
        <f t="shared" si="0"/>
        <v>0.47565018122973984</v>
      </c>
      <c r="L68" s="3">
        <f t="shared" si="1"/>
        <v>-5.7789274355015121E-3</v>
      </c>
    </row>
    <row r="69" spans="2:12" x14ac:dyDescent="0.2">
      <c r="B69" s="78" t="s">
        <v>116</v>
      </c>
      <c r="C69" s="79">
        <v>1.5389350569405972E-3</v>
      </c>
      <c r="D69" s="80">
        <v>3.9205099371417168E-2</v>
      </c>
      <c r="E69" s="81">
        <v>3249</v>
      </c>
      <c r="F69" s="82">
        <v>0</v>
      </c>
      <c r="H69" s="78" t="s">
        <v>116</v>
      </c>
      <c r="I69" s="99">
        <v>-5.2544081019588614E-4</v>
      </c>
      <c r="J69" s="93"/>
      <c r="K69" s="3">
        <f t="shared" si="0"/>
        <v>-1.3381733481721928E-2</v>
      </c>
      <c r="L69" s="3">
        <f t="shared" si="1"/>
        <v>2.0625359867019E-5</v>
      </c>
    </row>
    <row r="70" spans="2:12" x14ac:dyDescent="0.2">
      <c r="B70" s="78" t="s">
        <v>117</v>
      </c>
      <c r="C70" s="79">
        <v>0.13819636811326563</v>
      </c>
      <c r="D70" s="80">
        <v>0.34515909389388694</v>
      </c>
      <c r="E70" s="81">
        <v>3249</v>
      </c>
      <c r="F70" s="82">
        <v>0</v>
      </c>
      <c r="H70" s="78" t="s">
        <v>117</v>
      </c>
      <c r="I70" s="99">
        <v>5.8159343754807004E-2</v>
      </c>
      <c r="J70" s="93"/>
      <c r="K70" s="3">
        <f t="shared" si="0"/>
        <v>0.14521400294164302</v>
      </c>
      <c r="L70" s="3">
        <f t="shared" si="1"/>
        <v>-2.3286102614570616E-2</v>
      </c>
    </row>
    <row r="71" spans="2:12" ht="24" x14ac:dyDescent="0.2">
      <c r="B71" s="78" t="s">
        <v>118</v>
      </c>
      <c r="C71" s="79">
        <v>0.21452754693751924</v>
      </c>
      <c r="D71" s="80">
        <v>0.41055737517190405</v>
      </c>
      <c r="E71" s="81">
        <v>3249</v>
      </c>
      <c r="F71" s="82">
        <v>0</v>
      </c>
      <c r="H71" s="78" t="s">
        <v>118</v>
      </c>
      <c r="I71" s="99">
        <v>-3.6741577129159077E-2</v>
      </c>
      <c r="J71" s="93"/>
      <c r="K71" s="3">
        <f t="shared" si="0"/>
        <v>-7.0293455829264287E-2</v>
      </c>
      <c r="L71" s="3">
        <f t="shared" si="1"/>
        <v>1.9198486956503606E-2</v>
      </c>
    </row>
    <row r="72" spans="2:12" ht="24" x14ac:dyDescent="0.2">
      <c r="B72" s="78" t="s">
        <v>119</v>
      </c>
      <c r="C72" s="79">
        <v>1.5389350569405972E-3</v>
      </c>
      <c r="D72" s="80">
        <v>3.9205099371418847E-2</v>
      </c>
      <c r="E72" s="81">
        <v>3249</v>
      </c>
      <c r="F72" s="82">
        <v>0</v>
      </c>
      <c r="H72" s="78" t="s">
        <v>119</v>
      </c>
      <c r="I72" s="99">
        <v>4.8887141370919582E-3</v>
      </c>
      <c r="J72" s="93"/>
      <c r="K72" s="3">
        <f t="shared" ref="K72:K122" si="4">((1-C72)/D72)*I72</f>
        <v>0.12450397529361942</v>
      </c>
      <c r="L72" s="3">
        <f t="shared" ref="L72:L122" si="5">((0-C72)/D72)*I72</f>
        <v>-1.9189885217882157E-4</v>
      </c>
    </row>
    <row r="73" spans="2:12" ht="24" x14ac:dyDescent="0.2">
      <c r="B73" s="78" t="s">
        <v>120</v>
      </c>
      <c r="C73" s="79">
        <v>3.0778701138811941E-4</v>
      </c>
      <c r="D73" s="80">
        <v>1.7543859649121928E-2</v>
      </c>
      <c r="E73" s="81">
        <v>3249</v>
      </c>
      <c r="F73" s="82">
        <v>0</v>
      </c>
      <c r="H73" s="78" t="s">
        <v>120</v>
      </c>
      <c r="I73" s="99">
        <v>5.2381088678098795E-3</v>
      </c>
      <c r="J73" s="93"/>
      <c r="K73" s="3">
        <f t="shared" si="4"/>
        <v>0.2984803088183744</v>
      </c>
      <c r="L73" s="3">
        <f t="shared" si="5"/>
        <v>-9.189664680368669E-5</v>
      </c>
    </row>
    <row r="74" spans="2:12" ht="24" x14ac:dyDescent="0.2">
      <c r="B74" s="78" t="s">
        <v>121</v>
      </c>
      <c r="C74" s="79">
        <v>8.925823330255463E-3</v>
      </c>
      <c r="D74" s="80">
        <v>9.4068467497924857E-2</v>
      </c>
      <c r="E74" s="81">
        <v>3249</v>
      </c>
      <c r="F74" s="82">
        <v>0</v>
      </c>
      <c r="H74" s="78" t="s">
        <v>121</v>
      </c>
      <c r="I74" s="99">
        <v>6.8596619991756064E-2</v>
      </c>
      <c r="J74" s="93"/>
      <c r="K74" s="3">
        <f t="shared" si="4"/>
        <v>0.72271123883416843</v>
      </c>
      <c r="L74" s="3">
        <f t="shared" si="5"/>
        <v>-6.5088900391897147E-3</v>
      </c>
    </row>
    <row r="75" spans="2:12" x14ac:dyDescent="0.2">
      <c r="B75" s="78" t="s">
        <v>122</v>
      </c>
      <c r="C75" s="79">
        <v>0.77346875961834416</v>
      </c>
      <c r="D75" s="80">
        <v>0.41865114709947276</v>
      </c>
      <c r="E75" s="81">
        <v>3249</v>
      </c>
      <c r="F75" s="82">
        <v>0</v>
      </c>
      <c r="H75" s="78" t="s">
        <v>122</v>
      </c>
      <c r="I75" s="99">
        <v>1.9473943212271898E-2</v>
      </c>
      <c r="J75" s="93"/>
      <c r="K75" s="3">
        <f t="shared" si="4"/>
        <v>1.0537309025812141E-2</v>
      </c>
      <c r="L75" s="3">
        <f t="shared" si="5"/>
        <v>-3.5978610844926519E-2</v>
      </c>
    </row>
    <row r="76" spans="2:12" x14ac:dyDescent="0.2">
      <c r="B76" s="78" t="s">
        <v>123</v>
      </c>
      <c r="C76" s="79">
        <v>1.2311480455524776E-3</v>
      </c>
      <c r="D76" s="80">
        <v>3.5071511250895367E-2</v>
      </c>
      <c r="E76" s="81">
        <v>3249</v>
      </c>
      <c r="F76" s="82">
        <v>0</v>
      </c>
      <c r="H76" s="78" t="s">
        <v>123</v>
      </c>
      <c r="I76" s="99">
        <v>5.5714369292384448E-3</v>
      </c>
      <c r="J76" s="93"/>
      <c r="K76" s="3">
        <f t="shared" si="4"/>
        <v>0.15866375491332818</v>
      </c>
      <c r="L76" s="3">
        <f t="shared" si="5"/>
        <v>-1.9557935890703011E-4</v>
      </c>
    </row>
    <row r="77" spans="2:12" ht="24" x14ac:dyDescent="0.2">
      <c r="B77" s="78" t="s">
        <v>124</v>
      </c>
      <c r="C77" s="79">
        <v>0.16189596799015082</v>
      </c>
      <c r="D77" s="80">
        <v>0.36841205013055461</v>
      </c>
      <c r="E77" s="81">
        <v>3249</v>
      </c>
      <c r="F77" s="82">
        <v>0</v>
      </c>
      <c r="H77" s="78" t="s">
        <v>124</v>
      </c>
      <c r="I77" s="99">
        <v>-3.0269037885513408E-2</v>
      </c>
      <c r="J77" s="93"/>
      <c r="K77" s="3">
        <f t="shared" si="4"/>
        <v>-6.8859318493837987E-2</v>
      </c>
      <c r="L77" s="3">
        <f t="shared" si="5"/>
        <v>1.3301506253308403E-2</v>
      </c>
    </row>
    <row r="78" spans="2:12" ht="24" x14ac:dyDescent="0.2">
      <c r="B78" s="78" t="s">
        <v>125</v>
      </c>
      <c r="C78" s="79">
        <v>2.4622960911049553E-3</v>
      </c>
      <c r="D78" s="80">
        <v>4.9568028188488371E-2</v>
      </c>
      <c r="E78" s="81">
        <v>3249</v>
      </c>
      <c r="F78" s="82">
        <v>0</v>
      </c>
      <c r="H78" s="78" t="s">
        <v>125</v>
      </c>
      <c r="I78" s="99">
        <v>-3.3890712426903344E-3</v>
      </c>
      <c r="J78" s="93"/>
      <c r="K78" s="3">
        <f t="shared" si="4"/>
        <v>-6.8203769029531791E-2</v>
      </c>
      <c r="L78" s="3">
        <f t="shared" si="5"/>
        <v>1.6835240735459868E-4</v>
      </c>
    </row>
    <row r="79" spans="2:12" x14ac:dyDescent="0.2">
      <c r="B79" s="78" t="s">
        <v>126</v>
      </c>
      <c r="C79" s="79">
        <v>9.2336103416435823E-4</v>
      </c>
      <c r="D79" s="80">
        <v>3.0377499273294528E-2</v>
      </c>
      <c r="E79" s="81">
        <v>3249</v>
      </c>
      <c r="F79" s="82">
        <v>0</v>
      </c>
      <c r="H79" s="78" t="s">
        <v>126</v>
      </c>
      <c r="I79" s="99">
        <v>5.8906633886101061E-4</v>
      </c>
      <c r="J79" s="93"/>
      <c r="K79" s="3">
        <f t="shared" si="4"/>
        <v>1.9373629562541062E-2</v>
      </c>
      <c r="L79" s="3">
        <f t="shared" si="5"/>
        <v>-1.7905387765749596E-5</v>
      </c>
    </row>
    <row r="80" spans="2:12" ht="24" x14ac:dyDescent="0.2">
      <c r="B80" s="78" t="s">
        <v>127</v>
      </c>
      <c r="C80" s="79">
        <v>8.0024622960911049E-3</v>
      </c>
      <c r="D80" s="80">
        <v>8.9111542400576116E-2</v>
      </c>
      <c r="E80" s="81">
        <v>3249</v>
      </c>
      <c r="F80" s="82">
        <v>0</v>
      </c>
      <c r="H80" s="78" t="s">
        <v>127</v>
      </c>
      <c r="I80" s="99">
        <v>-3.0688510266703673E-3</v>
      </c>
      <c r="J80" s="93"/>
      <c r="K80" s="3">
        <f t="shared" si="4"/>
        <v>-3.4162719890453108E-2</v>
      </c>
      <c r="L80" s="3">
        <f t="shared" si="5"/>
        <v>2.7559128673651284E-4</v>
      </c>
    </row>
    <row r="81" spans="2:12" x14ac:dyDescent="0.2">
      <c r="B81" s="78" t="s">
        <v>128</v>
      </c>
      <c r="C81" s="79">
        <v>0.78547245306248081</v>
      </c>
      <c r="D81" s="80">
        <v>0.41055737517190133</v>
      </c>
      <c r="E81" s="81">
        <v>3249</v>
      </c>
      <c r="F81" s="82">
        <v>0</v>
      </c>
      <c r="H81" s="78" t="s">
        <v>128</v>
      </c>
      <c r="I81" s="99">
        <v>-6.4691853117358668E-3</v>
      </c>
      <c r="J81" s="93"/>
      <c r="K81" s="3">
        <f t="shared" si="4"/>
        <v>-3.3803276704744202E-3</v>
      </c>
      <c r="L81" s="3">
        <f t="shared" si="5"/>
        <v>1.2376752101937911E-2</v>
      </c>
    </row>
    <row r="82" spans="2:12" x14ac:dyDescent="0.2">
      <c r="B82" s="78" t="s">
        <v>129</v>
      </c>
      <c r="C82" s="79">
        <v>1.8467220683287165E-3</v>
      </c>
      <c r="D82" s="80">
        <v>4.2940414623078856E-2</v>
      </c>
      <c r="E82" s="81">
        <v>3249</v>
      </c>
      <c r="F82" s="82">
        <v>0</v>
      </c>
      <c r="H82" s="78" t="s">
        <v>129</v>
      </c>
      <c r="I82" s="99">
        <v>5.0968254815745673E-4</v>
      </c>
      <c r="J82" s="93"/>
      <c r="K82" s="3">
        <f t="shared" si="4"/>
        <v>1.1847610476367013E-2</v>
      </c>
      <c r="L82" s="3">
        <f t="shared" si="5"/>
        <v>-2.1919723360531011E-5</v>
      </c>
    </row>
    <row r="83" spans="2:12" ht="24" x14ac:dyDescent="0.2">
      <c r="B83" s="78" t="s">
        <v>130</v>
      </c>
      <c r="C83" s="79">
        <v>4.3090181594336715E-3</v>
      </c>
      <c r="D83" s="80">
        <v>6.5511613271625455E-2</v>
      </c>
      <c r="E83" s="81">
        <v>3249</v>
      </c>
      <c r="F83" s="82">
        <v>0</v>
      </c>
      <c r="H83" s="78" t="s">
        <v>130</v>
      </c>
      <c r="I83" s="99">
        <v>9.7284413846309009E-3</v>
      </c>
      <c r="J83" s="93"/>
      <c r="K83" s="3">
        <f t="shared" si="4"/>
        <v>0.14785960641633275</v>
      </c>
      <c r="L83" s="3">
        <f t="shared" si="5"/>
        <v>-6.398870138573905E-4</v>
      </c>
    </row>
    <row r="84" spans="2:12" x14ac:dyDescent="0.2">
      <c r="B84" s="78" t="s">
        <v>131</v>
      </c>
      <c r="C84" s="79">
        <v>2.3699599876885195E-2</v>
      </c>
      <c r="D84" s="80">
        <v>0.15213498147737411</v>
      </c>
      <c r="E84" s="81">
        <v>3249</v>
      </c>
      <c r="F84" s="82">
        <v>0</v>
      </c>
      <c r="H84" s="78" t="s">
        <v>131</v>
      </c>
      <c r="I84" s="99">
        <v>4.9169615758161547E-2</v>
      </c>
      <c r="J84" s="93"/>
      <c r="K84" s="3">
        <f t="shared" si="4"/>
        <v>0.31553765657592858</v>
      </c>
      <c r="L84" s="3">
        <f t="shared" si="5"/>
        <v>-7.6596467706010396E-3</v>
      </c>
    </row>
    <row r="85" spans="2:12" x14ac:dyDescent="0.2">
      <c r="B85" s="78" t="s">
        <v>132</v>
      </c>
      <c r="C85" s="79">
        <v>1.1080332409972299E-2</v>
      </c>
      <c r="D85" s="80">
        <v>0.10469447108726905</v>
      </c>
      <c r="E85" s="81">
        <v>3249</v>
      </c>
      <c r="F85" s="82">
        <v>0</v>
      </c>
      <c r="H85" s="78" t="s">
        <v>132</v>
      </c>
      <c r="I85" s="99">
        <v>5.8062657133800863E-2</v>
      </c>
      <c r="J85" s="93"/>
      <c r="K85" s="3">
        <f t="shared" si="4"/>
        <v>0.54844637921987027</v>
      </c>
      <c r="L85" s="3">
        <f t="shared" si="5"/>
        <v>-6.1450574702506472E-3</v>
      </c>
    </row>
    <row r="86" spans="2:12" ht="24" x14ac:dyDescent="0.2">
      <c r="B86" s="78" t="s">
        <v>133</v>
      </c>
      <c r="C86" s="79">
        <v>2.1545090797168358E-3</v>
      </c>
      <c r="D86" s="80">
        <v>4.6373797291779838E-2</v>
      </c>
      <c r="E86" s="81">
        <v>3249</v>
      </c>
      <c r="F86" s="82">
        <v>0</v>
      </c>
      <c r="H86" s="78" t="s">
        <v>133</v>
      </c>
      <c r="I86" s="99">
        <v>-4.3915854711521042E-3</v>
      </c>
      <c r="J86" s="93"/>
      <c r="K86" s="3">
        <f t="shared" si="4"/>
        <v>-9.449568541493851E-2</v>
      </c>
      <c r="L86" s="3">
        <f t="shared" si="5"/>
        <v>2.0403139972380305E-4</v>
      </c>
    </row>
    <row r="87" spans="2:12" x14ac:dyDescent="0.2">
      <c r="B87" s="78" t="s">
        <v>134</v>
      </c>
      <c r="C87" s="79">
        <v>0.10680209295167743</v>
      </c>
      <c r="D87" s="80">
        <v>0.3089090099035034</v>
      </c>
      <c r="E87" s="81">
        <v>3249</v>
      </c>
      <c r="F87" s="82">
        <v>0</v>
      </c>
      <c r="H87" s="78" t="s">
        <v>134</v>
      </c>
      <c r="I87" s="99">
        <v>-2.1837619297101304E-2</v>
      </c>
      <c r="J87" s="93"/>
      <c r="K87" s="3">
        <f t="shared" si="4"/>
        <v>-6.3142592885788579E-2</v>
      </c>
      <c r="L87" s="3">
        <f t="shared" si="5"/>
        <v>7.5501308516087648E-3</v>
      </c>
    </row>
    <row r="88" spans="2:12" ht="24" x14ac:dyDescent="0.2">
      <c r="B88" s="78" t="s">
        <v>135</v>
      </c>
      <c r="C88" s="79">
        <v>7.3868882733148658E-3</v>
      </c>
      <c r="D88" s="80">
        <v>8.5642160431062125E-2</v>
      </c>
      <c r="E88" s="81">
        <v>3249</v>
      </c>
      <c r="F88" s="82">
        <v>0</v>
      </c>
      <c r="H88" s="78" t="s">
        <v>135</v>
      </c>
      <c r="I88" s="99">
        <v>-5.3938218975946445E-3</v>
      </c>
      <c r="J88" s="93"/>
      <c r="K88" s="3">
        <f t="shared" si="4"/>
        <v>-6.2515685159304821E-2</v>
      </c>
      <c r="L88" s="3">
        <f t="shared" si="5"/>
        <v>4.652330058366871E-4</v>
      </c>
    </row>
    <row r="89" spans="2:12" ht="24" x14ac:dyDescent="0.2">
      <c r="B89" s="78" t="s">
        <v>136</v>
      </c>
      <c r="C89" s="79">
        <v>2.4622960911049553E-3</v>
      </c>
      <c r="D89" s="80">
        <v>4.9568028188486657E-2</v>
      </c>
      <c r="E89" s="81">
        <v>3249</v>
      </c>
      <c r="F89" s="82">
        <v>0</v>
      </c>
      <c r="H89" s="78" t="s">
        <v>136</v>
      </c>
      <c r="I89" s="99">
        <v>-1.7166599802164826E-3</v>
      </c>
      <c r="J89" s="93"/>
      <c r="K89" s="3">
        <f t="shared" si="4"/>
        <v>-3.4547128817506448E-2</v>
      </c>
      <c r="L89" s="3">
        <f t="shared" si="5"/>
        <v>8.527523311942349E-5</v>
      </c>
    </row>
    <row r="90" spans="2:12" ht="24" x14ac:dyDescent="0.2">
      <c r="B90" s="78" t="s">
        <v>137</v>
      </c>
      <c r="C90" s="79">
        <v>0.32779316712834716</v>
      </c>
      <c r="D90" s="80">
        <v>0.46948125294005205</v>
      </c>
      <c r="E90" s="81">
        <v>3249</v>
      </c>
      <c r="F90" s="82">
        <v>0</v>
      </c>
      <c r="H90" s="78" t="s">
        <v>137</v>
      </c>
      <c r="I90" s="99">
        <v>-3.8166344491768159E-2</v>
      </c>
      <c r="J90" s="93"/>
      <c r="K90" s="3">
        <f t="shared" si="4"/>
        <v>-5.4646862664771603E-2</v>
      </c>
      <c r="L90" s="3">
        <f t="shared" si="5"/>
        <v>2.6647851986255383E-2</v>
      </c>
    </row>
    <row r="91" spans="2:12" x14ac:dyDescent="0.2">
      <c r="B91" s="78" t="s">
        <v>139</v>
      </c>
      <c r="C91" s="79">
        <v>4.9245921822099106E-3</v>
      </c>
      <c r="D91" s="80">
        <v>7.0013208036737037E-2</v>
      </c>
      <c r="E91" s="81">
        <v>3249</v>
      </c>
      <c r="F91" s="82">
        <v>0</v>
      </c>
      <c r="H91" s="78" t="s">
        <v>139</v>
      </c>
      <c r="I91" s="99">
        <v>3.9969202407206137E-3</v>
      </c>
      <c r="J91" s="93"/>
      <c r="K91" s="3">
        <f t="shared" si="4"/>
        <v>5.6806953288918362E-2</v>
      </c>
      <c r="L91" s="3">
        <f t="shared" si="5"/>
        <v>-2.8113555602310355E-4</v>
      </c>
    </row>
    <row r="92" spans="2:12" ht="24" x14ac:dyDescent="0.2">
      <c r="B92" s="78" t="s">
        <v>140</v>
      </c>
      <c r="C92" s="79">
        <v>1.5389350569405972E-3</v>
      </c>
      <c r="D92" s="80">
        <v>3.9205099371418424E-2</v>
      </c>
      <c r="E92" s="81">
        <v>3249</v>
      </c>
      <c r="F92" s="82">
        <v>0</v>
      </c>
      <c r="H92" s="78" t="s">
        <v>140</v>
      </c>
      <c r="I92" s="99">
        <v>7.5879257637185139E-4</v>
      </c>
      <c r="J92" s="93"/>
      <c r="K92" s="3">
        <f t="shared" si="4"/>
        <v>1.9324650517974593E-2</v>
      </c>
      <c r="L92" s="3">
        <f t="shared" si="5"/>
        <v>-2.9785219663955909E-5</v>
      </c>
    </row>
    <row r="93" spans="2:12" x14ac:dyDescent="0.2">
      <c r="B93" s="78" t="s">
        <v>141</v>
      </c>
      <c r="C93" s="79">
        <v>5.7863958140966454E-2</v>
      </c>
      <c r="D93" s="80">
        <v>0.23352195803806847</v>
      </c>
      <c r="E93" s="81">
        <v>3249</v>
      </c>
      <c r="F93" s="82">
        <v>0</v>
      </c>
      <c r="H93" s="78" t="s">
        <v>141</v>
      </c>
      <c r="I93" s="99">
        <v>4.2342736577014945E-4</v>
      </c>
      <c r="J93" s="93"/>
      <c r="K93" s="3">
        <f t="shared" si="4"/>
        <v>1.7083026613559542E-3</v>
      </c>
      <c r="L93" s="3">
        <f t="shared" si="5"/>
        <v>-1.0492025492810173E-4</v>
      </c>
    </row>
    <row r="94" spans="2:12" ht="24" x14ac:dyDescent="0.2">
      <c r="B94" s="78" t="s">
        <v>142</v>
      </c>
      <c r="C94" s="79">
        <v>0.22591566635887966</v>
      </c>
      <c r="D94" s="80">
        <v>0.41824827523008756</v>
      </c>
      <c r="E94" s="81">
        <v>3249</v>
      </c>
      <c r="F94" s="82">
        <v>0</v>
      </c>
      <c r="H94" s="78" t="s">
        <v>142</v>
      </c>
      <c r="I94" s="99">
        <v>7.9501408898916021E-2</v>
      </c>
      <c r="J94" s="93"/>
      <c r="K94" s="3">
        <f t="shared" si="4"/>
        <v>0.147139387717003</v>
      </c>
      <c r="L94" s="3">
        <f t="shared" si="5"/>
        <v>-4.2942469417208834E-2</v>
      </c>
    </row>
    <row r="95" spans="2:12" ht="24" x14ac:dyDescent="0.2">
      <c r="B95" s="78" t="s">
        <v>143</v>
      </c>
      <c r="C95" s="79">
        <v>0.26223453370267774</v>
      </c>
      <c r="D95" s="80">
        <v>0.43991720605015971</v>
      </c>
      <c r="E95" s="81">
        <v>3249</v>
      </c>
      <c r="F95" s="82">
        <v>0</v>
      </c>
      <c r="H95" s="78" t="s">
        <v>143</v>
      </c>
      <c r="I95" s="99">
        <v>-1.8619062555651392E-2</v>
      </c>
      <c r="J95" s="93"/>
      <c r="K95" s="3">
        <f t="shared" si="4"/>
        <v>-3.1225196876757112E-2</v>
      </c>
      <c r="L95" s="3">
        <f t="shared" si="5"/>
        <v>1.1098818414266609E-2</v>
      </c>
    </row>
    <row r="96" spans="2:12" ht="24" x14ac:dyDescent="0.2">
      <c r="B96" s="78" t="s">
        <v>144</v>
      </c>
      <c r="C96" s="79">
        <v>6.1557402277623882E-4</v>
      </c>
      <c r="D96" s="80">
        <v>2.4806944567085903E-2</v>
      </c>
      <c r="E96" s="81">
        <v>3249</v>
      </c>
      <c r="F96" s="82">
        <v>0</v>
      </c>
      <c r="H96" s="78" t="s">
        <v>144</v>
      </c>
      <c r="I96" s="99">
        <v>-1.2963784522031199E-3</v>
      </c>
      <c r="J96" s="93"/>
      <c r="K96" s="3">
        <f t="shared" si="4"/>
        <v>-5.2226521964468191E-2</v>
      </c>
      <c r="L96" s="3">
        <f t="shared" si="5"/>
        <v>3.2169092679068795E-5</v>
      </c>
    </row>
    <row r="97" spans="2:13" x14ac:dyDescent="0.2">
      <c r="B97" s="78" t="s">
        <v>145</v>
      </c>
      <c r="C97" s="79">
        <v>0.67220683287165284</v>
      </c>
      <c r="D97" s="80">
        <v>0.46948125294004905</v>
      </c>
      <c r="E97" s="81">
        <v>3249</v>
      </c>
      <c r="F97" s="82">
        <v>0</v>
      </c>
      <c r="H97" s="78" t="s">
        <v>145</v>
      </c>
      <c r="I97" s="99">
        <v>-4.4033731076338532E-2</v>
      </c>
      <c r="J97" s="93"/>
      <c r="K97" s="3">
        <f t="shared" si="4"/>
        <v>-3.0744478250410757E-2</v>
      </c>
      <c r="L97" s="3">
        <f t="shared" si="5"/>
        <v>6.304783145436349E-2</v>
      </c>
    </row>
    <row r="98" spans="2:13" ht="24" x14ac:dyDescent="0.2">
      <c r="B98" s="78" t="s">
        <v>146</v>
      </c>
      <c r="C98" s="83">
        <v>2.2289935364727609</v>
      </c>
      <c r="D98" s="84">
        <v>1.3109087596504305</v>
      </c>
      <c r="E98" s="81">
        <v>3249</v>
      </c>
      <c r="F98" s="82">
        <v>0</v>
      </c>
      <c r="H98" s="78" t="s">
        <v>146</v>
      </c>
      <c r="I98" s="99">
        <v>-9.0542103514438289E-3</v>
      </c>
      <c r="J98" s="93"/>
      <c r="M98" s="4" t="str">
        <f>"((memesleep-"&amp;C98&amp;")/"&amp;D98&amp;")*("&amp;I98&amp;")"</f>
        <v>((memesleep-2.22899353647276)/1.31090875965043)*(-0.00905421035144383)</v>
      </c>
    </row>
    <row r="99" spans="2:13" x14ac:dyDescent="0.2">
      <c r="B99" s="78" t="s">
        <v>147</v>
      </c>
      <c r="C99" s="85">
        <v>7.9101261926746685E-2</v>
      </c>
      <c r="D99" s="86">
        <v>0.26993828869932274</v>
      </c>
      <c r="E99" s="81">
        <v>3249</v>
      </c>
      <c r="F99" s="82">
        <v>0</v>
      </c>
      <c r="H99" s="78" t="s">
        <v>147</v>
      </c>
      <c r="I99" s="99">
        <v>-2.4085447133872125E-2</v>
      </c>
      <c r="J99" s="93"/>
      <c r="K99" s="3">
        <f t="shared" si="4"/>
        <v>-8.2167883549928364E-2</v>
      </c>
      <c r="L99" s="3">
        <f t="shared" si="5"/>
        <v>7.0578696765814138E-3</v>
      </c>
    </row>
    <row r="100" spans="2:13" x14ac:dyDescent="0.2">
      <c r="B100" s="78" t="s">
        <v>148</v>
      </c>
      <c r="C100" s="85">
        <v>1.0464758387196061E-2</v>
      </c>
      <c r="D100" s="86">
        <v>0.10177639908628802</v>
      </c>
      <c r="E100" s="81">
        <v>3249</v>
      </c>
      <c r="F100" s="82">
        <v>0</v>
      </c>
      <c r="H100" s="78" t="s">
        <v>148</v>
      </c>
      <c r="I100" s="99">
        <v>-7.1805630795820632E-3</v>
      </c>
      <c r="J100" s="93"/>
      <c r="K100" s="3">
        <f t="shared" si="4"/>
        <v>-6.9814026490032349E-2</v>
      </c>
      <c r="L100" s="3">
        <f t="shared" si="5"/>
        <v>7.383131883860343E-4</v>
      </c>
    </row>
    <row r="101" spans="2:13" x14ac:dyDescent="0.2">
      <c r="B101" s="78" t="s">
        <v>171</v>
      </c>
      <c r="C101" s="85">
        <v>1.662049861495845E-2</v>
      </c>
      <c r="D101" s="86">
        <v>0.12786434115802395</v>
      </c>
      <c r="E101" s="81">
        <v>3249</v>
      </c>
      <c r="F101" s="82">
        <v>0</v>
      </c>
      <c r="H101" s="78" t="s">
        <v>171</v>
      </c>
      <c r="I101" s="99">
        <v>-7.2147377034670543E-3</v>
      </c>
      <c r="J101" s="93"/>
      <c r="K101" s="3">
        <f t="shared" si="4"/>
        <v>-5.5487128789808549E-2</v>
      </c>
      <c r="L101" s="3">
        <f t="shared" si="5"/>
        <v>9.3781062743338375E-4</v>
      </c>
    </row>
    <row r="102" spans="2:13" x14ac:dyDescent="0.2">
      <c r="B102" s="78" t="s">
        <v>172</v>
      </c>
      <c r="C102" s="85">
        <v>2.9855340104647583E-2</v>
      </c>
      <c r="D102" s="86">
        <v>0.17021432448295823</v>
      </c>
      <c r="E102" s="81">
        <v>3249</v>
      </c>
      <c r="F102" s="82">
        <v>0</v>
      </c>
      <c r="H102" s="78" t="s">
        <v>172</v>
      </c>
      <c r="I102" s="99">
        <v>-1.4507909195425784E-2</v>
      </c>
      <c r="J102" s="93"/>
      <c r="K102" s="3">
        <f t="shared" si="4"/>
        <v>-8.2688520340120739E-2</v>
      </c>
      <c r="L102" s="3">
        <f t="shared" si="5"/>
        <v>2.5446657591978779E-3</v>
      </c>
    </row>
    <row r="103" spans="2:13" x14ac:dyDescent="0.2">
      <c r="B103" s="78" t="s">
        <v>149</v>
      </c>
      <c r="C103" s="85">
        <v>6.1557402277623882E-4</v>
      </c>
      <c r="D103" s="86">
        <v>2.4806944567085362E-2</v>
      </c>
      <c r="E103" s="81">
        <v>3249</v>
      </c>
      <c r="F103" s="82">
        <v>0</v>
      </c>
      <c r="H103" s="78" t="s">
        <v>149</v>
      </c>
      <c r="I103" s="99">
        <v>-2.2065431747060691E-3</v>
      </c>
      <c r="J103" s="93"/>
      <c r="K103" s="3">
        <f t="shared" si="4"/>
        <v>-8.8893853012978266E-2</v>
      </c>
      <c r="L103" s="3">
        <f t="shared" si="5"/>
        <v>5.4754452117633667E-5</v>
      </c>
    </row>
    <row r="104" spans="2:13" x14ac:dyDescent="0.2">
      <c r="B104" s="78" t="s">
        <v>150</v>
      </c>
      <c r="C104" s="85">
        <v>0.13234841489689136</v>
      </c>
      <c r="D104" s="86">
        <v>0.33892132825631555</v>
      </c>
      <c r="E104" s="81">
        <v>3249</v>
      </c>
      <c r="F104" s="82">
        <v>0</v>
      </c>
      <c r="H104" s="78" t="s">
        <v>150</v>
      </c>
      <c r="I104" s="99">
        <v>-2.6711383618959632E-2</v>
      </c>
      <c r="J104" s="93"/>
      <c r="K104" s="3">
        <f t="shared" si="4"/>
        <v>-6.8382165432091427E-2</v>
      </c>
      <c r="L104" s="3">
        <f t="shared" si="5"/>
        <v>1.0430766632067868E-2</v>
      </c>
    </row>
    <row r="105" spans="2:13" x14ac:dyDescent="0.2">
      <c r="B105" s="78" t="s">
        <v>151</v>
      </c>
      <c r="C105" s="85">
        <v>7.171437365343182E-2</v>
      </c>
      <c r="D105" s="86">
        <v>0.25805409973971322</v>
      </c>
      <c r="E105" s="81">
        <v>3249</v>
      </c>
      <c r="F105" s="82">
        <v>0</v>
      </c>
      <c r="H105" s="78" t="s">
        <v>151</v>
      </c>
      <c r="I105" s="99">
        <v>-1.2872211465876471E-2</v>
      </c>
      <c r="J105" s="93"/>
      <c r="K105" s="3">
        <f t="shared" si="4"/>
        <v>-4.6304588437537278E-2</v>
      </c>
      <c r="L105" s="3">
        <f t="shared" si="5"/>
        <v>3.5772443985232706E-3</v>
      </c>
    </row>
    <row r="106" spans="2:13" x14ac:dyDescent="0.2">
      <c r="B106" s="78" t="s">
        <v>152</v>
      </c>
      <c r="C106" s="85">
        <v>2.8008618036318867E-2</v>
      </c>
      <c r="D106" s="86">
        <v>0.1650227777220056</v>
      </c>
      <c r="E106" s="81">
        <v>3249</v>
      </c>
      <c r="F106" s="82">
        <v>0</v>
      </c>
      <c r="H106" s="78" t="s">
        <v>152</v>
      </c>
      <c r="I106" s="99">
        <v>-4.2008747909250072E-3</v>
      </c>
      <c r="J106" s="93"/>
      <c r="K106" s="3">
        <f t="shared" si="4"/>
        <v>-2.4743336343338595E-2</v>
      </c>
      <c r="L106" s="3">
        <f t="shared" si="5"/>
        <v>7.1299670907023821E-4</v>
      </c>
    </row>
    <row r="107" spans="2:13" x14ac:dyDescent="0.2">
      <c r="B107" s="78" t="s">
        <v>153</v>
      </c>
      <c r="C107" s="85">
        <v>0.2440751000307787</v>
      </c>
      <c r="D107" s="86">
        <v>0.42960359695408107</v>
      </c>
      <c r="E107" s="81">
        <v>3249</v>
      </c>
      <c r="F107" s="82">
        <v>0</v>
      </c>
      <c r="H107" s="78" t="s">
        <v>153</v>
      </c>
      <c r="I107" s="99">
        <v>-2.0614916945742121E-2</v>
      </c>
      <c r="J107" s="93"/>
      <c r="K107" s="3">
        <f t="shared" si="4"/>
        <v>-3.6273739653417215E-2</v>
      </c>
      <c r="L107" s="3">
        <f t="shared" si="5"/>
        <v>1.1712164309918505E-2</v>
      </c>
    </row>
    <row r="108" spans="2:13" x14ac:dyDescent="0.2">
      <c r="B108" s="78" t="s">
        <v>154</v>
      </c>
      <c r="C108" s="85">
        <v>0.17205293936595875</v>
      </c>
      <c r="D108" s="86">
        <v>0.37748454723798036</v>
      </c>
      <c r="E108" s="81">
        <v>3249</v>
      </c>
      <c r="F108" s="82">
        <v>0</v>
      </c>
      <c r="H108" s="78" t="s">
        <v>154</v>
      </c>
      <c r="I108" s="99">
        <v>-1.9447450987891066E-2</v>
      </c>
      <c r="J108" s="93"/>
      <c r="K108" s="3">
        <f t="shared" si="4"/>
        <v>-4.2654619904475263E-2</v>
      </c>
      <c r="L108" s="3">
        <f t="shared" si="5"/>
        <v>8.8639154373983901E-3</v>
      </c>
    </row>
    <row r="109" spans="2:13" x14ac:dyDescent="0.2">
      <c r="B109" s="78" t="s">
        <v>155</v>
      </c>
      <c r="C109" s="85">
        <v>8.8334872268390277E-2</v>
      </c>
      <c r="D109" s="86">
        <v>0.28382497580388222</v>
      </c>
      <c r="E109" s="81">
        <v>3249</v>
      </c>
      <c r="F109" s="82">
        <v>0</v>
      </c>
      <c r="H109" s="78" t="s">
        <v>155</v>
      </c>
      <c r="I109" s="99">
        <v>-1.7622522273542357E-2</v>
      </c>
      <c r="J109" s="93"/>
      <c r="K109" s="3">
        <f t="shared" si="4"/>
        <v>-5.6604740206384535E-2</v>
      </c>
      <c r="L109" s="3">
        <f t="shared" si="5"/>
        <v>5.4846591624687245E-3</v>
      </c>
    </row>
    <row r="110" spans="2:13" x14ac:dyDescent="0.2">
      <c r="B110" s="78" t="s">
        <v>156</v>
      </c>
      <c r="C110" s="85">
        <v>0.12588488765774083</v>
      </c>
      <c r="D110" s="86">
        <v>0.33177064574132153</v>
      </c>
      <c r="E110" s="81">
        <v>3249</v>
      </c>
      <c r="F110" s="82">
        <v>0</v>
      </c>
      <c r="H110" s="78" t="s">
        <v>156</v>
      </c>
      <c r="I110" s="99">
        <v>-1.8971409106840888E-2</v>
      </c>
      <c r="J110" s="93"/>
      <c r="K110" s="3">
        <f t="shared" si="4"/>
        <v>-4.9983913934468278E-2</v>
      </c>
      <c r="L110" s="3">
        <f t="shared" si="5"/>
        <v>7.198387605351241E-3</v>
      </c>
    </row>
    <row r="111" spans="2:13" x14ac:dyDescent="0.2">
      <c r="B111" s="78" t="s">
        <v>157</v>
      </c>
      <c r="C111" s="85">
        <v>8.0640196983687282E-2</v>
      </c>
      <c r="D111" s="86">
        <v>0.27232366983911643</v>
      </c>
      <c r="E111" s="81">
        <v>3249</v>
      </c>
      <c r="F111" s="82">
        <v>0</v>
      </c>
      <c r="H111" s="78" t="s">
        <v>157</v>
      </c>
      <c r="I111" s="99">
        <v>-1.7509269823497108E-2</v>
      </c>
      <c r="J111" s="93"/>
      <c r="K111" s="3">
        <f t="shared" si="4"/>
        <v>-5.9110979465720907E-2</v>
      </c>
      <c r="L111" s="3">
        <f t="shared" si="5"/>
        <v>5.1848264546430784E-3</v>
      </c>
    </row>
    <row r="112" spans="2:13" x14ac:dyDescent="0.2">
      <c r="B112" s="78" t="s">
        <v>158</v>
      </c>
      <c r="C112" s="85">
        <v>3.8473376423514928E-2</v>
      </c>
      <c r="D112" s="86">
        <v>0.19236570706505052</v>
      </c>
      <c r="E112" s="81">
        <v>3249</v>
      </c>
      <c r="F112" s="82">
        <v>0</v>
      </c>
      <c r="H112" s="78" t="s">
        <v>158</v>
      </c>
      <c r="I112" s="99">
        <v>-1.3307504979207558E-2</v>
      </c>
      <c r="J112" s="93"/>
      <c r="K112" s="3">
        <f t="shared" si="4"/>
        <v>-6.6516639197847074E-2</v>
      </c>
      <c r="L112" s="3">
        <f t="shared" si="5"/>
        <v>2.6615172534349822E-3</v>
      </c>
    </row>
    <row r="113" spans="2:13" x14ac:dyDescent="0.2">
      <c r="B113" s="78" t="s">
        <v>159</v>
      </c>
      <c r="C113" s="85">
        <v>0.25792551554324405</v>
      </c>
      <c r="D113" s="86">
        <v>0.43756013590040094</v>
      </c>
      <c r="E113" s="81">
        <v>3249</v>
      </c>
      <c r="F113" s="82">
        <v>0</v>
      </c>
      <c r="H113" s="78" t="s">
        <v>159</v>
      </c>
      <c r="I113" s="99">
        <v>-3.7036241672721657E-3</v>
      </c>
      <c r="J113" s="93"/>
      <c r="K113" s="3">
        <f t="shared" si="4"/>
        <v>-6.28111376941264E-3</v>
      </c>
      <c r="L113" s="3">
        <f t="shared" si="5"/>
        <v>2.1831494561459115E-3</v>
      </c>
    </row>
    <row r="114" spans="2:13" ht="24" x14ac:dyDescent="0.2">
      <c r="B114" s="78" t="s">
        <v>160</v>
      </c>
      <c r="C114" s="85">
        <v>0.32625423207140658</v>
      </c>
      <c r="D114" s="86">
        <v>0.46891372805765513</v>
      </c>
      <c r="E114" s="81">
        <v>3249</v>
      </c>
      <c r="F114" s="82">
        <v>0</v>
      </c>
      <c r="H114" s="78" t="s">
        <v>160</v>
      </c>
      <c r="I114" s="99">
        <v>-2.8793610999699508E-2</v>
      </c>
      <c r="J114" s="93"/>
      <c r="K114" s="3">
        <f t="shared" si="4"/>
        <v>-4.1371306476325795E-2</v>
      </c>
      <c r="L114" s="3">
        <f t="shared" si="5"/>
        <v>2.0033615744589006E-2</v>
      </c>
    </row>
    <row r="115" spans="2:13" x14ac:dyDescent="0.2">
      <c r="B115" s="78" t="s">
        <v>161</v>
      </c>
      <c r="C115" s="85">
        <v>0.1046475838719606</v>
      </c>
      <c r="D115" s="86">
        <v>0.30614590393497709</v>
      </c>
      <c r="E115" s="81">
        <v>3249</v>
      </c>
      <c r="F115" s="82">
        <v>0</v>
      </c>
      <c r="H115" s="78" t="s">
        <v>161</v>
      </c>
      <c r="I115" s="99">
        <v>-1.5418865088454779E-2</v>
      </c>
      <c r="J115" s="93"/>
      <c r="K115" s="3">
        <f t="shared" si="4"/>
        <v>-4.5093917421258067E-2</v>
      </c>
      <c r="L115" s="3">
        <f t="shared" si="5"/>
        <v>5.2705163022439818E-3</v>
      </c>
    </row>
    <row r="116" spans="2:13" x14ac:dyDescent="0.2">
      <c r="B116" s="78" t="s">
        <v>162</v>
      </c>
      <c r="C116" s="85">
        <v>5.6940597106802091E-2</v>
      </c>
      <c r="D116" s="86">
        <v>0.2317647476557271</v>
      </c>
      <c r="E116" s="81">
        <v>3249</v>
      </c>
      <c r="F116" s="82">
        <v>0</v>
      </c>
      <c r="H116" s="78" t="s">
        <v>162</v>
      </c>
      <c r="I116" s="99">
        <v>-1.4004494797858527E-2</v>
      </c>
      <c r="J116" s="93"/>
      <c r="K116" s="3">
        <f t="shared" si="4"/>
        <v>-5.6984811691498848E-2</v>
      </c>
      <c r="L116" s="3">
        <f t="shared" si="5"/>
        <v>3.4406625858117777E-3</v>
      </c>
    </row>
    <row r="117" spans="2:13" x14ac:dyDescent="0.2">
      <c r="B117" s="78" t="s">
        <v>163</v>
      </c>
      <c r="C117" s="85">
        <v>7.0483225607879341E-2</v>
      </c>
      <c r="D117" s="86">
        <v>0.25599904588691708</v>
      </c>
      <c r="E117" s="81">
        <v>3249</v>
      </c>
      <c r="F117" s="82">
        <v>0</v>
      </c>
      <c r="H117" s="78" t="s">
        <v>163</v>
      </c>
      <c r="I117" s="99">
        <v>-1.9801689367924827E-2</v>
      </c>
      <c r="J117" s="93"/>
      <c r="K117" s="3">
        <f t="shared" si="4"/>
        <v>-7.1898714954268819E-2</v>
      </c>
      <c r="L117" s="3">
        <f t="shared" si="5"/>
        <v>5.4519224253402514E-3</v>
      </c>
    </row>
    <row r="118" spans="2:13" x14ac:dyDescent="0.2">
      <c r="B118" s="78" t="s">
        <v>164</v>
      </c>
      <c r="C118" s="85">
        <v>9.3259464450600182E-2</v>
      </c>
      <c r="D118" s="86">
        <v>0.29084045777988304</v>
      </c>
      <c r="E118" s="81">
        <v>3249</v>
      </c>
      <c r="F118" s="82">
        <v>0</v>
      </c>
      <c r="H118" s="78" t="s">
        <v>164</v>
      </c>
      <c r="I118" s="99">
        <v>-2.2319468467970276E-2</v>
      </c>
      <c r="J118" s="93"/>
      <c r="K118" s="3">
        <f t="shared" si="4"/>
        <v>-6.9584427649134084E-2</v>
      </c>
      <c r="L118" s="3">
        <f t="shared" si="5"/>
        <v>7.1568505015911837E-3</v>
      </c>
    </row>
    <row r="119" spans="2:13" x14ac:dyDescent="0.2">
      <c r="B119" s="78" t="s">
        <v>165</v>
      </c>
      <c r="C119" s="85">
        <v>6.001846722068329E-2</v>
      </c>
      <c r="D119" s="86">
        <v>0.23755761479799767</v>
      </c>
      <c r="E119" s="81">
        <v>3249</v>
      </c>
      <c r="F119" s="82">
        <v>0</v>
      </c>
      <c r="H119" s="78" t="s">
        <v>165</v>
      </c>
      <c r="I119" s="99">
        <v>-1.3396421150711751E-2</v>
      </c>
      <c r="J119" s="93"/>
      <c r="K119" s="3">
        <f t="shared" si="4"/>
        <v>-5.3007724032382519E-2</v>
      </c>
      <c r="L119" s="3">
        <f t="shared" si="5"/>
        <v>3.3845796287867028E-3</v>
      </c>
    </row>
    <row r="120" spans="2:13" x14ac:dyDescent="0.2">
      <c r="B120" s="78" t="s">
        <v>166</v>
      </c>
      <c r="C120" s="85">
        <v>4.0012311480455524E-2</v>
      </c>
      <c r="D120" s="86">
        <v>0.1960182454715412</v>
      </c>
      <c r="E120" s="81">
        <v>3249</v>
      </c>
      <c r="F120" s="82">
        <v>0</v>
      </c>
      <c r="H120" s="78" t="s">
        <v>166</v>
      </c>
      <c r="I120" s="99">
        <v>-8.6627058242642017E-3</v>
      </c>
      <c r="J120" s="93"/>
      <c r="K120" s="3">
        <f t="shared" si="4"/>
        <v>-4.2425086096220338E-2</v>
      </c>
      <c r="L120" s="3">
        <f t="shared" si="5"/>
        <v>1.7682786766619566E-3</v>
      </c>
    </row>
    <row r="121" spans="2:13" x14ac:dyDescent="0.2">
      <c r="B121" s="78" t="s">
        <v>167</v>
      </c>
      <c r="C121" s="85">
        <v>2.0621729763004002E-2</v>
      </c>
      <c r="D121" s="86">
        <v>0.14213617467353504</v>
      </c>
      <c r="E121" s="81">
        <v>3249</v>
      </c>
      <c r="F121" s="82">
        <v>0</v>
      </c>
      <c r="H121" s="78" t="s">
        <v>167</v>
      </c>
      <c r="I121" s="99">
        <v>-6.4793740454760903E-3</v>
      </c>
      <c r="J121" s="93"/>
      <c r="K121" s="3">
        <f t="shared" si="4"/>
        <v>-4.4645623532869744E-2</v>
      </c>
      <c r="L121" s="3">
        <f t="shared" si="5"/>
        <v>9.4005555521755907E-4</v>
      </c>
    </row>
    <row r="122" spans="2:13" x14ac:dyDescent="0.2">
      <c r="B122" s="78" t="s">
        <v>168</v>
      </c>
      <c r="C122" s="85">
        <v>7.0791012619267468E-3</v>
      </c>
      <c r="D122" s="86">
        <v>8.385196291329923E-2</v>
      </c>
      <c r="E122" s="81">
        <v>3249</v>
      </c>
      <c r="F122" s="82">
        <v>0</v>
      </c>
      <c r="H122" s="78" t="s">
        <v>168</v>
      </c>
      <c r="I122" s="99">
        <v>4.8313285966697225E-3</v>
      </c>
      <c r="J122" s="93"/>
      <c r="K122" s="3">
        <f t="shared" si="4"/>
        <v>5.720947924933327E-2</v>
      </c>
      <c r="L122" s="3">
        <f t="shared" si="5"/>
        <v>-4.0787911430088819E-4</v>
      </c>
    </row>
    <row r="123" spans="2:13" x14ac:dyDescent="0.2">
      <c r="B123" s="78" t="s">
        <v>173</v>
      </c>
      <c r="C123" s="85">
        <v>2.4622960911049553E-3</v>
      </c>
      <c r="D123" s="86">
        <v>4.9568028188487226E-2</v>
      </c>
      <c r="E123" s="81">
        <v>3249</v>
      </c>
      <c r="F123" s="82">
        <v>0</v>
      </c>
      <c r="H123" s="78" t="s">
        <v>173</v>
      </c>
      <c r="I123" s="99">
        <v>3.4647889055050671E-3</v>
      </c>
      <c r="J123" s="93"/>
      <c r="K123" s="3">
        <f t="shared" ref="K123:K124" si="6">((1-C123)/D123)*I123</f>
        <v>6.9727558178908883E-2</v>
      </c>
      <c r="L123" s="3">
        <f t="shared" ref="L123:L124" si="7">((0-C123)/D123)*I123</f>
        <v>-1.7211368880940171E-4</v>
      </c>
    </row>
    <row r="124" spans="2:13" x14ac:dyDescent="0.2">
      <c r="B124" s="78" t="s">
        <v>169</v>
      </c>
      <c r="C124" s="85">
        <v>1.8467220683287165E-3</v>
      </c>
      <c r="D124" s="86">
        <v>4.2940414623079216E-2</v>
      </c>
      <c r="E124" s="81">
        <v>3249</v>
      </c>
      <c r="F124" s="82">
        <v>0</v>
      </c>
      <c r="H124" s="78" t="s">
        <v>169</v>
      </c>
      <c r="I124" s="99">
        <v>3.5191446917210629E-3</v>
      </c>
      <c r="J124" s="93"/>
      <c r="K124" s="3">
        <f t="shared" si="6"/>
        <v>8.1802792087370194E-2</v>
      </c>
      <c r="L124" s="3">
        <f t="shared" si="7"/>
        <v>-1.5134651635036113E-4</v>
      </c>
    </row>
    <row r="125" spans="2:13" ht="15.75" thickBot="1" x14ac:dyDescent="0.25">
      <c r="B125" s="87" t="s">
        <v>170</v>
      </c>
      <c r="C125" s="88">
        <v>2.3844741754822647</v>
      </c>
      <c r="D125" s="89">
        <v>4.5805091214835167</v>
      </c>
      <c r="E125" s="90">
        <v>3249</v>
      </c>
      <c r="F125" s="91">
        <v>35</v>
      </c>
      <c r="H125" s="87" t="s">
        <v>170</v>
      </c>
      <c r="I125" s="100">
        <v>-2.0363299936192833E-2</v>
      </c>
      <c r="J125" s="93"/>
      <c r="M125" s="3" t="str">
        <f>"((landarea-"&amp;C125&amp;")/"&amp;D125&amp;")*("&amp;I125&amp;")"</f>
        <v>((landarea-2.38447417548226)/4.58050912148352)*(-0.0203632999361928)</v>
      </c>
    </row>
    <row r="126" spans="2:13" ht="56.25" customHeight="1" thickTop="1" x14ac:dyDescent="0.2">
      <c r="B126" s="92" t="s">
        <v>48</v>
      </c>
      <c r="C126" s="92"/>
      <c r="D126" s="92"/>
      <c r="E126" s="92"/>
      <c r="F126" s="92"/>
      <c r="H126" s="92" t="s">
        <v>7</v>
      </c>
      <c r="I126" s="92"/>
      <c r="J126" s="93"/>
    </row>
  </sheetData>
  <mergeCells count="7">
    <mergeCell ref="K5:L5"/>
    <mergeCell ref="B5:F5"/>
    <mergeCell ref="B6"/>
    <mergeCell ref="B126:F126"/>
    <mergeCell ref="H4:I4"/>
    <mergeCell ref="H5:H6"/>
    <mergeCell ref="H126:I12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05"/>
  <sheetViews>
    <sheetView topLeftCell="A13" zoomScale="90" zoomScaleNormal="90" workbookViewId="0">
      <selection activeCell="H12" sqref="H12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101" t="s">
        <v>22</v>
      </c>
      <c r="D5" s="101"/>
      <c r="E5" s="101"/>
      <c r="F5" s="101"/>
      <c r="G5" s="101"/>
      <c r="H5" s="101"/>
      <c r="I5" s="101"/>
    </row>
    <row r="6" spans="1:9" ht="25.5" customHeight="1" thickTop="1" x14ac:dyDescent="0.25">
      <c r="C6" s="102" t="s">
        <v>14</v>
      </c>
      <c r="D6" s="103"/>
      <c r="E6" s="104" t="s">
        <v>15</v>
      </c>
      <c r="F6" s="105"/>
      <c r="G6" s="106" t="s">
        <v>16</v>
      </c>
      <c r="H6" s="105" t="s">
        <v>17</v>
      </c>
      <c r="I6" s="107" t="s">
        <v>18</v>
      </c>
    </row>
    <row r="7" spans="1:9" ht="15.75" thickBot="1" x14ac:dyDescent="0.3">
      <c r="C7" s="108"/>
      <c r="D7" s="109"/>
      <c r="E7" s="110" t="s">
        <v>19</v>
      </c>
      <c r="F7" s="111" t="s">
        <v>20</v>
      </c>
      <c r="G7" s="111" t="s">
        <v>21</v>
      </c>
      <c r="H7" s="112"/>
      <c r="I7" s="113"/>
    </row>
    <row r="8" spans="1:9" ht="15.75" thickTop="1" x14ac:dyDescent="0.25">
      <c r="C8" s="114" t="s">
        <v>5</v>
      </c>
      <c r="D8" s="115" t="s">
        <v>174</v>
      </c>
      <c r="E8" s="116">
        <v>0.9577007989428532</v>
      </c>
      <c r="F8" s="117">
        <v>3.4251543957356722E-3</v>
      </c>
      <c r="G8" s="118"/>
      <c r="H8" s="119">
        <v>279.6080667590324</v>
      </c>
      <c r="I8" s="120">
        <v>0</v>
      </c>
    </row>
    <row r="9" spans="1:9" ht="36.75" thickBot="1" x14ac:dyDescent="0.3">
      <c r="C9" s="121"/>
      <c r="D9" s="122" t="s">
        <v>184</v>
      </c>
      <c r="E9" s="123">
        <v>0.91953309936469996</v>
      </c>
      <c r="F9" s="124">
        <v>3.4261865350978817E-3</v>
      </c>
      <c r="G9" s="124">
        <v>0.98868584174674545</v>
      </c>
      <c r="H9" s="125">
        <v>268.38384015143242</v>
      </c>
      <c r="I9" s="126">
        <v>0</v>
      </c>
    </row>
    <row r="10" spans="1:9" ht="15.75" customHeight="1" thickTop="1" x14ac:dyDescent="0.25">
      <c r="C10" s="127" t="s">
        <v>44</v>
      </c>
      <c r="D10" s="127"/>
      <c r="E10" s="127"/>
      <c r="F10" s="127"/>
      <c r="G10" s="127"/>
      <c r="H10" s="127"/>
      <c r="I10" s="127"/>
    </row>
    <row r="12" spans="1:9" x14ac:dyDescent="0.25">
      <c r="D12" t="s">
        <v>185</v>
      </c>
    </row>
    <row r="14" spans="1:9" x14ac:dyDescent="0.25">
      <c r="B14" t="s">
        <v>11</v>
      </c>
    </row>
    <row r="16" spans="1:9" ht="15.75" customHeight="1" thickBot="1" x14ac:dyDescent="0.3">
      <c r="C16" s="101" t="s">
        <v>22</v>
      </c>
      <c r="D16" s="101"/>
      <c r="E16" s="101"/>
      <c r="F16" s="101"/>
      <c r="G16" s="101"/>
      <c r="H16" s="101"/>
      <c r="I16" s="101"/>
    </row>
    <row r="17" spans="2:9" ht="25.5" customHeight="1" thickTop="1" x14ac:dyDescent="0.25">
      <c r="C17" s="102" t="s">
        <v>14</v>
      </c>
      <c r="D17" s="103"/>
      <c r="E17" s="104" t="s">
        <v>15</v>
      </c>
      <c r="F17" s="105"/>
      <c r="G17" s="106" t="s">
        <v>16</v>
      </c>
      <c r="H17" s="105" t="s">
        <v>17</v>
      </c>
      <c r="I17" s="107" t="s">
        <v>18</v>
      </c>
    </row>
    <row r="18" spans="2:9" ht="15.75" thickBot="1" x14ac:dyDescent="0.3">
      <c r="C18" s="108"/>
      <c r="D18" s="109"/>
      <c r="E18" s="110" t="s">
        <v>19</v>
      </c>
      <c r="F18" s="111" t="s">
        <v>20</v>
      </c>
      <c r="G18" s="111" t="s">
        <v>21</v>
      </c>
      <c r="H18" s="112"/>
      <c r="I18" s="113"/>
    </row>
    <row r="19" spans="2:9" ht="15.75" thickTop="1" x14ac:dyDescent="0.25">
      <c r="C19" s="114" t="s">
        <v>5</v>
      </c>
      <c r="D19" s="115" t="s">
        <v>174</v>
      </c>
      <c r="E19" s="116">
        <v>-0.48931465873965591</v>
      </c>
      <c r="F19" s="117">
        <v>2.3317838006745874E-3</v>
      </c>
      <c r="G19" s="118"/>
      <c r="H19" s="119">
        <v>-209.84563774655982</v>
      </c>
      <c r="I19" s="120">
        <v>0</v>
      </c>
    </row>
    <row r="20" spans="2:9" ht="36.75" thickBot="1" x14ac:dyDescent="0.3">
      <c r="C20" s="121"/>
      <c r="D20" s="122" t="s">
        <v>175</v>
      </c>
      <c r="E20" s="123">
        <v>0.58594935660778003</v>
      </c>
      <c r="F20" s="124">
        <v>2.3321427299156515E-3</v>
      </c>
      <c r="G20" s="124">
        <v>0.9752331418263499</v>
      </c>
      <c r="H20" s="125">
        <v>251.2493549779316</v>
      </c>
      <c r="I20" s="126">
        <v>0</v>
      </c>
    </row>
    <row r="21" spans="2:9" ht="15.75" customHeight="1" thickTop="1" x14ac:dyDescent="0.25">
      <c r="C21" s="127" t="s">
        <v>44</v>
      </c>
      <c r="D21" s="127"/>
      <c r="E21" s="127"/>
      <c r="F21" s="127"/>
      <c r="G21" s="127"/>
      <c r="H21" s="127"/>
      <c r="I21" s="127"/>
    </row>
    <row r="23" spans="2:9" x14ac:dyDescent="0.25">
      <c r="D23" t="s">
        <v>186</v>
      </c>
    </row>
    <row r="26" spans="2:9" x14ac:dyDescent="0.25">
      <c r="B26" t="s">
        <v>23</v>
      </c>
    </row>
    <row r="28" spans="2:9" x14ac:dyDescent="0.25">
      <c r="C28" s="101" t="s">
        <v>24</v>
      </c>
      <c r="D28" s="101"/>
      <c r="E28" s="101"/>
    </row>
    <row r="29" spans="2:9" ht="15.75" thickBot="1" x14ac:dyDescent="0.3">
      <c r="C29" s="128" t="s">
        <v>45</v>
      </c>
      <c r="D29" s="129"/>
      <c r="E29" s="129"/>
      <c r="F29" s="1"/>
    </row>
    <row r="30" spans="2:9" ht="15.75" thickTop="1" x14ac:dyDescent="0.25">
      <c r="C30" s="130" t="s">
        <v>25</v>
      </c>
      <c r="D30" s="115" t="s">
        <v>26</v>
      </c>
      <c r="E30" s="131">
        <v>4909.0000229999787</v>
      </c>
      <c r="F30" s="1"/>
    </row>
    <row r="31" spans="2:9" x14ac:dyDescent="0.25">
      <c r="C31" s="132"/>
      <c r="D31" s="133" t="s">
        <v>27</v>
      </c>
      <c r="E31" s="134">
        <v>0</v>
      </c>
      <c r="F31" s="1"/>
    </row>
    <row r="32" spans="2:9" x14ac:dyDescent="0.25">
      <c r="C32" s="132" t="s">
        <v>1</v>
      </c>
      <c r="D32" s="135"/>
      <c r="E32" s="136">
        <v>0.18326661350169715</v>
      </c>
      <c r="F32" s="1"/>
    </row>
    <row r="33" spans="3:6" ht="15" customHeight="1" x14ac:dyDescent="0.25">
      <c r="C33" s="132" t="s">
        <v>46</v>
      </c>
      <c r="D33" s="135"/>
      <c r="E33" s="137">
        <v>1.5144434199923222E-2</v>
      </c>
      <c r="F33" s="1"/>
    </row>
    <row r="34" spans="3:6" x14ac:dyDescent="0.25">
      <c r="C34" s="132" t="s">
        <v>28</v>
      </c>
      <c r="D34" s="135"/>
      <c r="E34" s="136">
        <v>-0.1549187165493478</v>
      </c>
      <c r="F34" s="1"/>
    </row>
    <row r="35" spans="3:6" ht="15" customHeight="1" x14ac:dyDescent="0.25">
      <c r="C35" s="132" t="s">
        <v>29</v>
      </c>
      <c r="D35" s="135"/>
      <c r="E35" s="138">
        <v>-0.12276640697038266</v>
      </c>
      <c r="F35" s="1"/>
    </row>
    <row r="36" spans="3:6" ht="15" customHeight="1" x14ac:dyDescent="0.25">
      <c r="C36" s="132" t="s">
        <v>30</v>
      </c>
      <c r="D36" s="135"/>
      <c r="E36" s="139">
        <v>1.0610835206126317</v>
      </c>
      <c r="F36" s="1"/>
    </row>
    <row r="37" spans="3:6" ht="15" customHeight="1" x14ac:dyDescent="0.25">
      <c r="C37" s="132" t="s">
        <v>31</v>
      </c>
      <c r="D37" s="135"/>
      <c r="E37" s="140">
        <v>1.1475295622130837</v>
      </c>
      <c r="F37" s="1"/>
    </row>
    <row r="38" spans="3:6" ht="15" customHeight="1" x14ac:dyDescent="0.25">
      <c r="C38" s="132" t="s">
        <v>32</v>
      </c>
      <c r="D38" s="135"/>
      <c r="E38" s="141">
        <v>3.4949942303428856E-2</v>
      </c>
      <c r="F38" s="1"/>
    </row>
    <row r="39" spans="3:6" ht="15" customHeight="1" x14ac:dyDescent="0.25">
      <c r="C39" s="132" t="s">
        <v>33</v>
      </c>
      <c r="D39" s="135"/>
      <c r="E39" s="141">
        <v>0.95048758672965938</v>
      </c>
      <c r="F39" s="1"/>
    </row>
    <row r="40" spans="3:6" ht="15" customHeight="1" x14ac:dyDescent="0.25">
      <c r="C40" s="132" t="s">
        <v>34</v>
      </c>
      <c r="D40" s="135"/>
      <c r="E40" s="141">
        <v>6.9885670118639012E-2</v>
      </c>
      <c r="F40" s="1"/>
    </row>
    <row r="41" spans="3:6" x14ac:dyDescent="0.25">
      <c r="C41" s="132" t="s">
        <v>35</v>
      </c>
      <c r="D41" s="135"/>
      <c r="E41" s="142">
        <v>-1.15950976605997</v>
      </c>
      <c r="F41" s="1"/>
    </row>
    <row r="42" spans="3:6" x14ac:dyDescent="0.25">
      <c r="C42" s="132" t="s">
        <v>36</v>
      </c>
      <c r="D42" s="135"/>
      <c r="E42" s="142">
        <v>4.5630568508438607</v>
      </c>
      <c r="F42" s="1"/>
    </row>
    <row r="43" spans="3:6" x14ac:dyDescent="0.25">
      <c r="C43" s="132" t="s">
        <v>37</v>
      </c>
      <c r="D43" s="143" t="s">
        <v>38</v>
      </c>
      <c r="E43" s="136">
        <v>-0.7382769758641281</v>
      </c>
      <c r="F43" s="1"/>
    </row>
    <row r="44" spans="3:6" x14ac:dyDescent="0.25">
      <c r="C44" s="132"/>
      <c r="D44" s="143" t="s">
        <v>39</v>
      </c>
      <c r="E44" s="136">
        <v>-0.47410278949049761</v>
      </c>
      <c r="F44" s="1"/>
    </row>
    <row r="45" spans="3:6" x14ac:dyDescent="0.25">
      <c r="C45" s="132"/>
      <c r="D45" s="143" t="s">
        <v>40</v>
      </c>
      <c r="E45" s="136">
        <v>0.24421324011895129</v>
      </c>
      <c r="F45" s="1"/>
    </row>
    <row r="46" spans="3:6" ht="15.75" thickBot="1" x14ac:dyDescent="0.3">
      <c r="C46" s="121"/>
      <c r="D46" s="144" t="s">
        <v>41</v>
      </c>
      <c r="E46" s="145">
        <v>1.0627456146867509</v>
      </c>
    </row>
    <row r="47" spans="3:6" ht="15.75" thickTop="1" x14ac:dyDescent="0.25"/>
    <row r="49" spans="2:2" x14ac:dyDescent="0.25">
      <c r="B49" t="s">
        <v>42</v>
      </c>
    </row>
    <row r="80" ht="15.75" thickBot="1" x14ac:dyDescent="0.3"/>
    <row r="81" spans="1:17" ht="15.75" thickTop="1" x14ac:dyDescent="0.25">
      <c r="A81" s="146" t="s">
        <v>47</v>
      </c>
      <c r="B81" s="104" t="s">
        <v>176</v>
      </c>
      <c r="C81" s="105"/>
      <c r="D81" s="105"/>
      <c r="E81" s="105"/>
      <c r="F81" s="105"/>
      <c r="G81" s="105" t="s">
        <v>177</v>
      </c>
      <c r="H81" s="105"/>
      <c r="I81" s="105"/>
      <c r="J81" s="105"/>
      <c r="K81" s="105"/>
      <c r="L81" s="105" t="s">
        <v>178</v>
      </c>
      <c r="M81" s="105"/>
      <c r="N81" s="105"/>
      <c r="O81" s="105"/>
      <c r="P81" s="107"/>
      <c r="Q81" s="129"/>
    </row>
    <row r="82" spans="1:17" ht="15.75" thickBot="1" x14ac:dyDescent="0.3">
      <c r="A82" s="147"/>
      <c r="B82" s="110" t="s">
        <v>179</v>
      </c>
      <c r="C82" s="111" t="s">
        <v>180</v>
      </c>
      <c r="D82" s="111" t="s">
        <v>181</v>
      </c>
      <c r="E82" s="111" t="s">
        <v>182</v>
      </c>
      <c r="F82" s="111" t="s">
        <v>183</v>
      </c>
      <c r="G82" s="111" t="s">
        <v>179</v>
      </c>
      <c r="H82" s="111" t="s">
        <v>180</v>
      </c>
      <c r="I82" s="111" t="s">
        <v>181</v>
      </c>
      <c r="J82" s="111" t="s">
        <v>182</v>
      </c>
      <c r="K82" s="111" t="s">
        <v>183</v>
      </c>
      <c r="L82" s="111" t="s">
        <v>179</v>
      </c>
      <c r="M82" s="111" t="s">
        <v>180</v>
      </c>
      <c r="N82" s="111" t="s">
        <v>181</v>
      </c>
      <c r="O82" s="111" t="s">
        <v>182</v>
      </c>
      <c r="P82" s="148" t="s">
        <v>183</v>
      </c>
      <c r="Q82" s="129"/>
    </row>
    <row r="83" spans="1:17" ht="84.75" thickTop="1" x14ac:dyDescent="0.25">
      <c r="A83" s="149" t="s">
        <v>51</v>
      </c>
      <c r="B83" s="150">
        <v>0</v>
      </c>
      <c r="C83" s="117">
        <v>4.0808866054474485E-4</v>
      </c>
      <c r="D83" s="119">
        <v>0</v>
      </c>
      <c r="E83" s="117">
        <v>3.1814009494493859E-3</v>
      </c>
      <c r="F83" s="117">
        <v>8.4055628095629262E-2</v>
      </c>
      <c r="G83" s="119">
        <v>0</v>
      </c>
      <c r="H83" s="119">
        <v>0</v>
      </c>
      <c r="I83" s="117">
        <v>1.4509685056067981E-2</v>
      </c>
      <c r="J83" s="117">
        <v>3.3814067921247977E-2</v>
      </c>
      <c r="K83" s="117">
        <v>0.18036581679068175</v>
      </c>
      <c r="L83" s="119">
        <v>0</v>
      </c>
      <c r="M83" s="119">
        <v>0</v>
      </c>
      <c r="N83" s="117">
        <v>6.7384079776648632E-4</v>
      </c>
      <c r="O83" s="119">
        <v>0</v>
      </c>
      <c r="P83" s="120">
        <v>0</v>
      </c>
      <c r="Q83" s="129"/>
    </row>
    <row r="84" spans="1:17" ht="96" x14ac:dyDescent="0.25">
      <c r="A84" s="151" t="s">
        <v>52</v>
      </c>
      <c r="B84" s="152">
        <v>0</v>
      </c>
      <c r="C84" s="153">
        <v>0</v>
      </c>
      <c r="D84" s="154">
        <v>8.0667649411305404E-3</v>
      </c>
      <c r="E84" s="154">
        <v>3.3172115504434725E-2</v>
      </c>
      <c r="F84" s="154">
        <v>0.14721849079514263</v>
      </c>
      <c r="G84" s="154">
        <v>5.4017090331843227E-3</v>
      </c>
      <c r="H84" s="154">
        <v>2.8914970153727466E-2</v>
      </c>
      <c r="I84" s="154">
        <v>6.6307695623565574E-2</v>
      </c>
      <c r="J84" s="154">
        <v>0.12658405496779832</v>
      </c>
      <c r="K84" s="154">
        <v>0.20089443420048783</v>
      </c>
      <c r="L84" s="153">
        <v>0</v>
      </c>
      <c r="M84" s="153">
        <v>0</v>
      </c>
      <c r="N84" s="153">
        <v>0</v>
      </c>
      <c r="O84" s="154">
        <v>1.4489791622968027E-3</v>
      </c>
      <c r="P84" s="155">
        <v>4.0001911874413029E-2</v>
      </c>
      <c r="Q84" s="129"/>
    </row>
    <row r="85" spans="1:17" ht="84" x14ac:dyDescent="0.25">
      <c r="A85" s="151" t="s">
        <v>53</v>
      </c>
      <c r="B85" s="152">
        <v>0</v>
      </c>
      <c r="C85" s="153">
        <v>0</v>
      </c>
      <c r="D85" s="154">
        <v>2.9028760732290208E-2</v>
      </c>
      <c r="E85" s="154">
        <v>0.1717584845292601</v>
      </c>
      <c r="F85" s="154">
        <v>0.17015022368330424</v>
      </c>
      <c r="G85" s="154">
        <v>8.3261798479064564E-2</v>
      </c>
      <c r="H85" s="154">
        <v>0.20333211444571095</v>
      </c>
      <c r="I85" s="154">
        <v>0.20901972189961274</v>
      </c>
      <c r="J85" s="154">
        <v>0.24045142482533763</v>
      </c>
      <c r="K85" s="154">
        <v>0.10216449525338013</v>
      </c>
      <c r="L85" s="153">
        <v>0</v>
      </c>
      <c r="M85" s="153">
        <v>0</v>
      </c>
      <c r="N85" s="153">
        <v>0</v>
      </c>
      <c r="O85" s="154">
        <v>4.4014174794265778E-3</v>
      </c>
      <c r="P85" s="155">
        <v>6.9693409856681529E-2</v>
      </c>
      <c r="Q85" s="129"/>
    </row>
    <row r="86" spans="1:17" ht="96" x14ac:dyDescent="0.25">
      <c r="A86" s="151" t="s">
        <v>54</v>
      </c>
      <c r="B86" s="156">
        <v>5.3186617679207279E-2</v>
      </c>
      <c r="C86" s="154">
        <v>8.8034220953178352E-2</v>
      </c>
      <c r="D86" s="154">
        <v>0.21469753307225994</v>
      </c>
      <c r="E86" s="154">
        <v>0.27894309144517726</v>
      </c>
      <c r="F86" s="154">
        <v>0.12333537406483472</v>
      </c>
      <c r="G86" s="154">
        <v>0.26710378314044236</v>
      </c>
      <c r="H86" s="154">
        <v>0.29891616245376179</v>
      </c>
      <c r="I86" s="154">
        <v>0.2628244025558597</v>
      </c>
      <c r="J86" s="154">
        <v>0.14791104064648317</v>
      </c>
      <c r="K86" s="154">
        <v>5.4193845922569719E-2</v>
      </c>
      <c r="L86" s="154">
        <v>3.9734314354355697E-2</v>
      </c>
      <c r="M86" s="154">
        <v>6.7378032282027572E-2</v>
      </c>
      <c r="N86" s="154">
        <v>9.8584694375710158E-2</v>
      </c>
      <c r="O86" s="154">
        <v>0.15402759274816821</v>
      </c>
      <c r="P86" s="155">
        <v>0.21838010476906355</v>
      </c>
      <c r="Q86" s="129"/>
    </row>
    <row r="87" spans="1:17" ht="84" x14ac:dyDescent="0.25">
      <c r="A87" s="151" t="s">
        <v>55</v>
      </c>
      <c r="B87" s="156">
        <v>0.18289310909903772</v>
      </c>
      <c r="C87" s="154">
        <v>0.37504058039747989</v>
      </c>
      <c r="D87" s="154">
        <v>0.35898681151136141</v>
      </c>
      <c r="E87" s="154">
        <v>0.32508987731787103</v>
      </c>
      <c r="F87" s="154">
        <v>0.22066457417099658</v>
      </c>
      <c r="G87" s="154">
        <v>0.23450919552231864</v>
      </c>
      <c r="H87" s="154">
        <v>0.36307555730633989</v>
      </c>
      <c r="I87" s="154">
        <v>0.32275356197207145</v>
      </c>
      <c r="J87" s="154">
        <v>0.24789511910674417</v>
      </c>
      <c r="K87" s="154">
        <v>0.14109286204826799</v>
      </c>
      <c r="L87" s="154">
        <v>0.17096583695391013</v>
      </c>
      <c r="M87" s="154">
        <v>0.27026135151125519</v>
      </c>
      <c r="N87" s="154">
        <v>0.37221036973328137</v>
      </c>
      <c r="O87" s="154">
        <v>0.44283226161358208</v>
      </c>
      <c r="P87" s="155">
        <v>0.31681090813921886</v>
      </c>
      <c r="Q87" s="129"/>
    </row>
    <row r="88" spans="1:17" ht="72" x14ac:dyDescent="0.25">
      <c r="A88" s="151" t="s">
        <v>56</v>
      </c>
      <c r="B88" s="156">
        <v>4.841861118593449E-2</v>
      </c>
      <c r="C88" s="154">
        <v>9.220057227498045E-2</v>
      </c>
      <c r="D88" s="154">
        <v>9.6126129800264165E-2</v>
      </c>
      <c r="E88" s="154">
        <v>5.4774141207406882E-2</v>
      </c>
      <c r="F88" s="154">
        <v>1.5112530473683747E-2</v>
      </c>
      <c r="G88" s="154">
        <v>8.249673458404494E-2</v>
      </c>
      <c r="H88" s="154">
        <v>2.8734147096125214E-2</v>
      </c>
      <c r="I88" s="154">
        <v>2.2244141499823601E-2</v>
      </c>
      <c r="J88" s="154">
        <v>1.7069238876878081E-2</v>
      </c>
      <c r="K88" s="154">
        <v>1.2502904093903209E-2</v>
      </c>
      <c r="L88" s="154">
        <v>3.2853840234696813E-2</v>
      </c>
      <c r="M88" s="154">
        <v>7.0652112825755967E-2</v>
      </c>
      <c r="N88" s="154">
        <v>0.10049682363557016</v>
      </c>
      <c r="O88" s="154">
        <v>9.1753502338177279E-2</v>
      </c>
      <c r="P88" s="155">
        <v>0.10049603093856806</v>
      </c>
      <c r="Q88" s="129"/>
    </row>
    <row r="89" spans="1:17" ht="72" x14ac:dyDescent="0.25">
      <c r="A89" s="151" t="s">
        <v>57</v>
      </c>
      <c r="B89" s="156">
        <v>0.2068920777205458</v>
      </c>
      <c r="C89" s="154">
        <v>0.21585668189513707</v>
      </c>
      <c r="D89" s="154">
        <v>0.19076802327245748</v>
      </c>
      <c r="E89" s="154">
        <v>6.9665916541940195E-2</v>
      </c>
      <c r="F89" s="154">
        <v>2.7746182863378696E-2</v>
      </c>
      <c r="G89" s="154">
        <v>0.15516773464508893</v>
      </c>
      <c r="H89" s="154">
        <v>4.5469892184103203E-2</v>
      </c>
      <c r="I89" s="154">
        <v>3.7744021594796298E-2</v>
      </c>
      <c r="J89" s="154">
        <v>3.3643043496746926E-2</v>
      </c>
      <c r="K89" s="154">
        <v>8.2500169963450765E-3</v>
      </c>
      <c r="L89" s="154">
        <v>0.18966732831146482</v>
      </c>
      <c r="M89" s="154">
        <v>0.24127804781697063</v>
      </c>
      <c r="N89" s="154">
        <v>0.20525570872059404</v>
      </c>
      <c r="O89" s="154">
        <v>0.20056459935859203</v>
      </c>
      <c r="P89" s="155">
        <v>0.14415399143681001</v>
      </c>
      <c r="Q89" s="129"/>
    </row>
    <row r="90" spans="1:17" ht="72" x14ac:dyDescent="0.25">
      <c r="A90" s="151" t="s">
        <v>58</v>
      </c>
      <c r="B90" s="152">
        <v>0</v>
      </c>
      <c r="C90" s="154">
        <v>1.6999990366657757E-3</v>
      </c>
      <c r="D90" s="154">
        <v>8.1874417438961087E-4</v>
      </c>
      <c r="E90" s="153">
        <v>0</v>
      </c>
      <c r="F90" s="153">
        <v>0</v>
      </c>
      <c r="G90" s="154">
        <v>1.8558028827732342E-3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4">
        <v>5.7435592711644148E-4</v>
      </c>
      <c r="N90" s="154">
        <v>2.2395612781087541E-3</v>
      </c>
      <c r="O90" s="153">
        <v>0</v>
      </c>
      <c r="P90" s="157">
        <v>0</v>
      </c>
      <c r="Q90" s="129"/>
    </row>
    <row r="91" spans="1:17" ht="84" x14ac:dyDescent="0.25">
      <c r="A91" s="151" t="s">
        <v>59</v>
      </c>
      <c r="B91" s="156">
        <v>2.1000190868046147E-2</v>
      </c>
      <c r="C91" s="154">
        <v>3.7987256481257438E-3</v>
      </c>
      <c r="D91" s="154">
        <v>4.3740237614372625E-3</v>
      </c>
      <c r="E91" s="154">
        <v>1.717803594634791E-3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4">
        <v>2.2257229156872022E-2</v>
      </c>
      <c r="M91" s="154">
        <v>1.2957253673017867E-2</v>
      </c>
      <c r="N91" s="154">
        <v>2.5426443752503101E-3</v>
      </c>
      <c r="O91" s="154">
        <v>1.0065889356672459E-2</v>
      </c>
      <c r="P91" s="155">
        <v>2.9192786547276497E-3</v>
      </c>
      <c r="Q91" s="129"/>
    </row>
    <row r="92" spans="1:17" ht="72" x14ac:dyDescent="0.25">
      <c r="A92" s="151" t="s">
        <v>60</v>
      </c>
      <c r="B92" s="156">
        <v>1.6560577410670875E-3</v>
      </c>
      <c r="C92" s="154">
        <v>5.2258351954581062E-3</v>
      </c>
      <c r="D92" s="154">
        <v>2.1000933796911838E-2</v>
      </c>
      <c r="E92" s="154">
        <v>9.6781181501790596E-3</v>
      </c>
      <c r="F92" s="154">
        <v>3.5042207283833868E-3</v>
      </c>
      <c r="G92" s="154">
        <v>2.6208552741296826E-2</v>
      </c>
      <c r="H92" s="154">
        <v>4.7293027368583819E-3</v>
      </c>
      <c r="I92" s="154">
        <v>1.2791834963116812E-2</v>
      </c>
      <c r="J92" s="153">
        <v>0</v>
      </c>
      <c r="K92" s="154">
        <v>2.9384868088387947E-3</v>
      </c>
      <c r="L92" s="153">
        <v>0</v>
      </c>
      <c r="M92" s="153">
        <v>0</v>
      </c>
      <c r="N92" s="154">
        <v>8.6289605606856539E-3</v>
      </c>
      <c r="O92" s="154">
        <v>1.5860624089674126E-2</v>
      </c>
      <c r="P92" s="155">
        <v>1.2061372365421482E-2</v>
      </c>
      <c r="Q92" s="129"/>
    </row>
    <row r="93" spans="1:17" ht="132" x14ac:dyDescent="0.25">
      <c r="A93" s="151" t="s">
        <v>61</v>
      </c>
      <c r="B93" s="152">
        <v>0</v>
      </c>
      <c r="C93" s="154">
        <v>6.1810618483305402E-4</v>
      </c>
      <c r="D93" s="154">
        <v>3.3521647385049584E-4</v>
      </c>
      <c r="E93" s="154">
        <v>4.5542586215863443E-3</v>
      </c>
      <c r="F93" s="153">
        <v>0</v>
      </c>
      <c r="G93" s="153">
        <v>0</v>
      </c>
      <c r="H93" s="154">
        <v>7.0979571161100055E-3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4">
        <v>1.0206242048880318E-3</v>
      </c>
      <c r="O93" s="154">
        <v>5.9541531907076099E-4</v>
      </c>
      <c r="P93" s="155">
        <v>2.8803071315058513E-3</v>
      </c>
      <c r="Q93" s="129"/>
    </row>
    <row r="94" spans="1:17" ht="156" x14ac:dyDescent="0.25">
      <c r="A94" s="151" t="s">
        <v>62</v>
      </c>
      <c r="B94" s="156">
        <v>0.48595333570616212</v>
      </c>
      <c r="C94" s="154">
        <v>0.21711718975359623</v>
      </c>
      <c r="D94" s="154">
        <v>7.2816408164721333E-2</v>
      </c>
      <c r="E94" s="154">
        <v>1.4283709864702459E-2</v>
      </c>
      <c r="F94" s="154">
        <v>1.1740984331101655E-3</v>
      </c>
      <c r="G94" s="154">
        <v>0.13509624981755239</v>
      </c>
      <c r="H94" s="154">
        <v>4.2887930754882267E-3</v>
      </c>
      <c r="I94" s="153">
        <v>0</v>
      </c>
      <c r="J94" s="153">
        <v>0</v>
      </c>
      <c r="K94" s="153">
        <v>0</v>
      </c>
      <c r="L94" s="154">
        <v>0.54452145098870119</v>
      </c>
      <c r="M94" s="154">
        <v>0.33689884596385578</v>
      </c>
      <c r="N94" s="154">
        <v>0.20834677231814436</v>
      </c>
      <c r="O94" s="154">
        <v>7.8449718534339533E-2</v>
      </c>
      <c r="P94" s="155">
        <v>2.2147961986550634E-2</v>
      </c>
      <c r="Q94" s="129"/>
    </row>
    <row r="95" spans="1:17" ht="72" x14ac:dyDescent="0.25">
      <c r="A95" s="151" t="s">
        <v>63</v>
      </c>
      <c r="B95" s="152">
        <v>0</v>
      </c>
      <c r="C95" s="153">
        <v>0</v>
      </c>
      <c r="D95" s="153">
        <v>0</v>
      </c>
      <c r="E95" s="153">
        <v>0</v>
      </c>
      <c r="F95" s="154">
        <v>2.0686182355060499E-2</v>
      </c>
      <c r="G95" s="153">
        <v>0</v>
      </c>
      <c r="H95" s="153">
        <v>0</v>
      </c>
      <c r="I95" s="153">
        <v>0</v>
      </c>
      <c r="J95" s="154">
        <v>6.2981991043069112E-3</v>
      </c>
      <c r="K95" s="154">
        <v>4.4976669232592692E-2</v>
      </c>
      <c r="L95" s="153">
        <v>0</v>
      </c>
      <c r="M95" s="153">
        <v>0</v>
      </c>
      <c r="N95" s="153">
        <v>0</v>
      </c>
      <c r="O95" s="153">
        <v>0</v>
      </c>
      <c r="P95" s="155">
        <v>1.8467934260768804E-3</v>
      </c>
      <c r="Q95" s="129"/>
    </row>
    <row r="96" spans="1:17" ht="72" x14ac:dyDescent="0.25">
      <c r="A96" s="151" t="s">
        <v>64</v>
      </c>
      <c r="B96" s="152">
        <v>0</v>
      </c>
      <c r="C96" s="153">
        <v>0</v>
      </c>
      <c r="D96" s="154">
        <v>2.9806502989254222E-3</v>
      </c>
      <c r="E96" s="154">
        <v>3.318108227335765E-2</v>
      </c>
      <c r="F96" s="154">
        <v>0.18635249433647608</v>
      </c>
      <c r="G96" s="154">
        <v>8.8984391542340589E-3</v>
      </c>
      <c r="H96" s="154">
        <v>1.544110343177511E-2</v>
      </c>
      <c r="I96" s="154">
        <v>5.1804934835085976E-2</v>
      </c>
      <c r="J96" s="154">
        <v>0.14633381105445695</v>
      </c>
      <c r="K96" s="154">
        <v>0.25262046865293281</v>
      </c>
      <c r="L96" s="153">
        <v>0</v>
      </c>
      <c r="M96" s="153">
        <v>0</v>
      </c>
      <c r="N96" s="153">
        <v>0</v>
      </c>
      <c r="O96" s="153">
        <v>0</v>
      </c>
      <c r="P96" s="155">
        <v>6.8607929420962763E-2</v>
      </c>
      <c r="Q96" s="129"/>
    </row>
    <row r="97" spans="1:17" ht="108" x14ac:dyDescent="0.25">
      <c r="A97" s="151" t="s">
        <v>65</v>
      </c>
      <c r="B97" s="152">
        <v>0</v>
      </c>
      <c r="C97" s="153">
        <v>0</v>
      </c>
      <c r="D97" s="153">
        <v>0</v>
      </c>
      <c r="E97" s="154">
        <v>1.4893445542724999E-3</v>
      </c>
      <c r="F97" s="154">
        <v>1.7166755902052334E-2</v>
      </c>
      <c r="G97" s="153">
        <v>0</v>
      </c>
      <c r="H97" s="153">
        <v>0</v>
      </c>
      <c r="I97" s="154">
        <v>4.0029005125196693E-3</v>
      </c>
      <c r="J97" s="154">
        <v>3.754070904316207E-3</v>
      </c>
      <c r="K97" s="154">
        <v>3.6809853124905555E-2</v>
      </c>
      <c r="L97" s="153">
        <v>0</v>
      </c>
      <c r="M97" s="153">
        <v>0</v>
      </c>
      <c r="N97" s="153">
        <v>0</v>
      </c>
      <c r="O97" s="153">
        <v>0</v>
      </c>
      <c r="P97" s="155">
        <v>2.807063412594128E-3</v>
      </c>
      <c r="Q97" s="129"/>
    </row>
    <row r="98" spans="1:17" ht="96" x14ac:dyDescent="0.25">
      <c r="A98" s="151" t="s">
        <v>66</v>
      </c>
      <c r="B98" s="152">
        <v>0</v>
      </c>
      <c r="C98" s="153">
        <v>0</v>
      </c>
      <c r="D98" s="154">
        <v>6.314018967504305E-4</v>
      </c>
      <c r="E98" s="154">
        <v>5.0823541176311271E-2</v>
      </c>
      <c r="F98" s="154">
        <v>0.35548719210691904</v>
      </c>
      <c r="G98" s="153">
        <v>0</v>
      </c>
      <c r="H98" s="154">
        <v>2.702560853584042E-2</v>
      </c>
      <c r="I98" s="154">
        <v>7.0336980196842383E-2</v>
      </c>
      <c r="J98" s="154">
        <v>0.17837814489351767</v>
      </c>
      <c r="K98" s="154">
        <v>0.60122942478616404</v>
      </c>
      <c r="L98" s="153">
        <v>0</v>
      </c>
      <c r="M98" s="153">
        <v>0</v>
      </c>
      <c r="N98" s="153">
        <v>0</v>
      </c>
      <c r="O98" s="153">
        <v>0</v>
      </c>
      <c r="P98" s="155">
        <v>0.12141810441495993</v>
      </c>
      <c r="Q98" s="129"/>
    </row>
    <row r="99" spans="1:17" ht="96" x14ac:dyDescent="0.25">
      <c r="A99" s="151" t="s">
        <v>67</v>
      </c>
      <c r="B99" s="152">
        <v>0</v>
      </c>
      <c r="C99" s="153">
        <v>0</v>
      </c>
      <c r="D99" s="153">
        <v>0</v>
      </c>
      <c r="E99" s="154">
        <v>9.3225370940634433E-3</v>
      </c>
      <c r="F99" s="154">
        <v>4.2550078803301902E-2</v>
      </c>
      <c r="G99" s="154">
        <v>2.0449529281290823E-3</v>
      </c>
      <c r="H99" s="154">
        <v>8.5226537223826049E-3</v>
      </c>
      <c r="I99" s="154">
        <v>3.0199904472358437E-2</v>
      </c>
      <c r="J99" s="154">
        <v>1.8434121001468722E-2</v>
      </c>
      <c r="K99" s="154">
        <v>5.0355198903823548E-2</v>
      </c>
      <c r="L99" s="153">
        <v>0</v>
      </c>
      <c r="M99" s="153">
        <v>0</v>
      </c>
      <c r="N99" s="153">
        <v>0</v>
      </c>
      <c r="O99" s="153">
        <v>0</v>
      </c>
      <c r="P99" s="155">
        <v>1.6756882476892481E-2</v>
      </c>
      <c r="Q99" s="129"/>
    </row>
    <row r="100" spans="1:17" ht="108" x14ac:dyDescent="0.25">
      <c r="A100" s="151" t="s">
        <v>68</v>
      </c>
      <c r="B100" s="156">
        <v>6.3022868354129511E-4</v>
      </c>
      <c r="C100" s="154">
        <v>5.895703011618282E-4</v>
      </c>
      <c r="D100" s="153">
        <v>0</v>
      </c>
      <c r="E100" s="153">
        <v>0</v>
      </c>
      <c r="F100" s="154">
        <v>1.8893455485583773E-3</v>
      </c>
      <c r="G100" s="153">
        <v>0</v>
      </c>
      <c r="H100" s="153">
        <v>0</v>
      </c>
      <c r="I100" s="153">
        <v>0</v>
      </c>
      <c r="J100" s="153">
        <v>0</v>
      </c>
      <c r="K100" s="154">
        <v>4.9451744237422723E-3</v>
      </c>
      <c r="L100" s="154">
        <v>1.0559313346924098E-3</v>
      </c>
      <c r="M100" s="153">
        <v>0</v>
      </c>
      <c r="N100" s="154">
        <v>9.7350541802362293E-4</v>
      </c>
      <c r="O100" s="153">
        <v>0</v>
      </c>
      <c r="P100" s="157">
        <v>0</v>
      </c>
      <c r="Q100" s="129"/>
    </row>
    <row r="101" spans="1:17" ht="108" x14ac:dyDescent="0.25">
      <c r="A101" s="151" t="s">
        <v>69</v>
      </c>
      <c r="B101" s="152">
        <v>0</v>
      </c>
      <c r="C101" s="154">
        <v>2.365513017742296E-3</v>
      </c>
      <c r="D101" s="154">
        <v>4.7204817869846549E-3</v>
      </c>
      <c r="E101" s="154">
        <v>1.6753810439653067E-3</v>
      </c>
      <c r="F101" s="154">
        <v>6.772519170969985E-3</v>
      </c>
      <c r="G101" s="153">
        <v>0</v>
      </c>
      <c r="H101" s="153">
        <v>0</v>
      </c>
      <c r="I101" s="154">
        <v>3.9578717154941032E-3</v>
      </c>
      <c r="J101" s="154">
        <v>5.6613179674230209E-3</v>
      </c>
      <c r="K101" s="154">
        <v>8.1735099552142539E-3</v>
      </c>
      <c r="L101" s="153">
        <v>0</v>
      </c>
      <c r="M101" s="153">
        <v>0</v>
      </c>
      <c r="N101" s="154">
        <v>3.9059629269647205E-3</v>
      </c>
      <c r="O101" s="154">
        <v>5.9466460196815575E-3</v>
      </c>
      <c r="P101" s="155">
        <v>5.134793850495081E-3</v>
      </c>
      <c r="Q101" s="129"/>
    </row>
    <row r="102" spans="1:17" ht="96" x14ac:dyDescent="0.25">
      <c r="A102" s="151" t="s">
        <v>70</v>
      </c>
      <c r="B102" s="156">
        <v>1.2225594306391752E-2</v>
      </c>
      <c r="C102" s="154">
        <v>4.8707028050436578E-2</v>
      </c>
      <c r="D102" s="154">
        <v>5.6621767323975822E-2</v>
      </c>
      <c r="E102" s="154">
        <v>5.8665082913563669E-2</v>
      </c>
      <c r="F102" s="154">
        <v>4.0259154440132228E-2</v>
      </c>
      <c r="G102" s="154">
        <v>5.3453055079464282E-2</v>
      </c>
      <c r="H102" s="154">
        <v>4.8522598076070379E-2</v>
      </c>
      <c r="I102" s="154">
        <v>4.6757284973620861E-2</v>
      </c>
      <c r="J102" s="154">
        <v>5.0769768610091491E-2</v>
      </c>
      <c r="K102" s="154">
        <v>1.2188749603362692E-2</v>
      </c>
      <c r="L102" s="154">
        <v>1.2853197590407394E-3</v>
      </c>
      <c r="M102" s="154">
        <v>3.204664968410819E-2</v>
      </c>
      <c r="N102" s="154">
        <v>5.6899197208634879E-2</v>
      </c>
      <c r="O102" s="154">
        <v>4.8664141902272876E-2</v>
      </c>
      <c r="P102" s="155">
        <v>8.1246053387255462E-2</v>
      </c>
      <c r="Q102" s="129"/>
    </row>
    <row r="103" spans="1:17" ht="108" x14ac:dyDescent="0.25">
      <c r="A103" s="151" t="s">
        <v>71</v>
      </c>
      <c r="B103" s="156">
        <v>2.8251909916460642E-2</v>
      </c>
      <c r="C103" s="154">
        <v>5.6469356744439148E-2</v>
      </c>
      <c r="D103" s="154">
        <v>2.7257710230543537E-2</v>
      </c>
      <c r="E103" s="154">
        <v>1.8485189545461592E-2</v>
      </c>
      <c r="F103" s="154">
        <v>3.2816021696496422E-3</v>
      </c>
      <c r="G103" s="154">
        <v>2.7395202454830563E-2</v>
      </c>
      <c r="H103" s="154">
        <v>1.2417195421609057E-2</v>
      </c>
      <c r="I103" s="154">
        <v>1.2955084171347254E-2</v>
      </c>
      <c r="J103" s="153">
        <v>0</v>
      </c>
      <c r="K103" s="154">
        <v>5.9584906730166263E-3</v>
      </c>
      <c r="L103" s="154">
        <v>9.8059877344407031E-3</v>
      </c>
      <c r="M103" s="154">
        <v>5.2642983541747013E-2</v>
      </c>
      <c r="N103" s="154">
        <v>6.1565539909837347E-2</v>
      </c>
      <c r="O103" s="154">
        <v>3.9725570213126657E-2</v>
      </c>
      <c r="P103" s="155">
        <v>1.5694580691003285E-2</v>
      </c>
      <c r="Q103" s="129"/>
    </row>
    <row r="104" spans="1:17" ht="84" x14ac:dyDescent="0.25">
      <c r="A104" s="151" t="s">
        <v>72</v>
      </c>
      <c r="B104" s="156">
        <v>1.1275116224087221E-3</v>
      </c>
      <c r="C104" s="154">
        <v>3.7782871263168068E-3</v>
      </c>
      <c r="D104" s="154">
        <v>4.208251992367202E-3</v>
      </c>
      <c r="E104" s="154">
        <v>8.3769052198265359E-4</v>
      </c>
      <c r="F104" s="153">
        <v>0</v>
      </c>
      <c r="G104" s="153">
        <v>0</v>
      </c>
      <c r="H104" s="153">
        <v>0</v>
      </c>
      <c r="I104" s="153">
        <v>0</v>
      </c>
      <c r="J104" s="153">
        <v>0</v>
      </c>
      <c r="K104" s="153">
        <v>0</v>
      </c>
      <c r="L104" s="153">
        <v>0</v>
      </c>
      <c r="M104" s="154">
        <v>1.7228933698797382E-3</v>
      </c>
      <c r="N104" s="154">
        <v>4.5132736085773412E-3</v>
      </c>
      <c r="O104" s="154">
        <v>5.9782489226600311E-3</v>
      </c>
      <c r="P104" s="155">
        <v>4.2707770569280889E-3</v>
      </c>
      <c r="Q104" s="129"/>
    </row>
    <row r="105" spans="1:17" ht="96" x14ac:dyDescent="0.25">
      <c r="A105" s="151" t="s">
        <v>73</v>
      </c>
      <c r="B105" s="156">
        <v>1.2518236725643523E-3</v>
      </c>
      <c r="C105" s="154">
        <v>6.4174939244488599E-4</v>
      </c>
      <c r="D105" s="154">
        <v>2.7150729868951722E-3</v>
      </c>
      <c r="E105" s="153">
        <v>0</v>
      </c>
      <c r="F105" s="153">
        <v>0</v>
      </c>
      <c r="G105" s="154">
        <v>2.5651698757111208E-3</v>
      </c>
      <c r="H105" s="153">
        <v>0</v>
      </c>
      <c r="I105" s="153">
        <v>0</v>
      </c>
      <c r="J105" s="153">
        <v>0</v>
      </c>
      <c r="K105" s="153">
        <v>0</v>
      </c>
      <c r="L105" s="153">
        <v>0</v>
      </c>
      <c r="M105" s="154">
        <v>1.9128483138046088E-3</v>
      </c>
      <c r="N105" s="154">
        <v>1.0596641474771029E-3</v>
      </c>
      <c r="O105" s="154">
        <v>1.4061998061230122E-3</v>
      </c>
      <c r="P105" s="155">
        <v>1.3194959817084122E-3</v>
      </c>
      <c r="Q105" s="129"/>
    </row>
    <row r="106" spans="1:17" ht="84" x14ac:dyDescent="0.25">
      <c r="A106" s="151" t="s">
        <v>74</v>
      </c>
      <c r="B106" s="156">
        <v>0.9386354870737097</v>
      </c>
      <c r="C106" s="154">
        <v>0.77210911714438657</v>
      </c>
      <c r="D106" s="154">
        <v>0.54403658704118274</v>
      </c>
      <c r="E106" s="154">
        <v>0.161778887348247</v>
      </c>
      <c r="F106" s="154">
        <v>1.3772238477153342E-2</v>
      </c>
      <c r="G106" s="154">
        <v>0.44136947956118094</v>
      </c>
      <c r="H106" s="154">
        <v>0.10020655192630464</v>
      </c>
      <c r="I106" s="154">
        <v>6.1714183575587743E-2</v>
      </c>
      <c r="J106" s="154">
        <v>5.7087519925228709E-3</v>
      </c>
      <c r="K106" s="153">
        <v>0</v>
      </c>
      <c r="L106" s="154">
        <v>0.97871129374086108</v>
      </c>
      <c r="M106" s="154">
        <v>0.86039093819048129</v>
      </c>
      <c r="N106" s="154">
        <v>0.75205025539393988</v>
      </c>
      <c r="O106" s="154">
        <v>0.66275164664963682</v>
      </c>
      <c r="P106" s="155">
        <v>0.32101159315956612</v>
      </c>
      <c r="Q106" s="129"/>
    </row>
    <row r="107" spans="1:17" ht="60" x14ac:dyDescent="0.25">
      <c r="A107" s="151" t="s">
        <v>75</v>
      </c>
      <c r="B107" s="152">
        <v>0</v>
      </c>
      <c r="C107" s="154">
        <v>2.1013686338440048E-3</v>
      </c>
      <c r="D107" s="154">
        <v>8.809791940588617E-4</v>
      </c>
      <c r="E107" s="153">
        <v>0</v>
      </c>
      <c r="F107" s="153">
        <v>0</v>
      </c>
      <c r="G107" s="153">
        <v>0</v>
      </c>
      <c r="H107" s="153">
        <v>0</v>
      </c>
      <c r="I107" s="153">
        <v>0</v>
      </c>
      <c r="J107" s="153">
        <v>0</v>
      </c>
      <c r="K107" s="153">
        <v>0</v>
      </c>
      <c r="L107" s="153">
        <v>0</v>
      </c>
      <c r="M107" s="153">
        <v>0</v>
      </c>
      <c r="N107" s="154">
        <v>3.4698046124113017E-3</v>
      </c>
      <c r="O107" s="153">
        <v>0</v>
      </c>
      <c r="P107" s="155">
        <v>1.4683221182002066E-3</v>
      </c>
      <c r="Q107" s="129"/>
    </row>
    <row r="108" spans="1:17" ht="120" x14ac:dyDescent="0.25">
      <c r="A108" s="151" t="s">
        <v>76</v>
      </c>
      <c r="B108" s="152">
        <v>0</v>
      </c>
      <c r="C108" s="153">
        <v>0</v>
      </c>
      <c r="D108" s="153">
        <v>0</v>
      </c>
      <c r="E108" s="154">
        <v>3.5741745555283519E-3</v>
      </c>
      <c r="F108" s="154">
        <v>5.2095573363598281E-3</v>
      </c>
      <c r="G108" s="154">
        <v>1.3762620357208107E-3</v>
      </c>
      <c r="H108" s="154">
        <v>3.6970522050248206E-3</v>
      </c>
      <c r="I108" s="154">
        <v>7.3881935168045457E-3</v>
      </c>
      <c r="J108" s="154">
        <v>1.0313808316903036E-2</v>
      </c>
      <c r="K108" s="153">
        <v>0</v>
      </c>
      <c r="L108" s="153">
        <v>0</v>
      </c>
      <c r="M108" s="153">
        <v>0</v>
      </c>
      <c r="N108" s="153">
        <v>0</v>
      </c>
      <c r="O108" s="153">
        <v>0</v>
      </c>
      <c r="P108" s="157">
        <v>0</v>
      </c>
      <c r="Q108" s="129"/>
    </row>
    <row r="109" spans="1:17" ht="108" x14ac:dyDescent="0.25">
      <c r="A109" s="151" t="s">
        <v>77</v>
      </c>
      <c r="B109" s="152">
        <v>0</v>
      </c>
      <c r="C109" s="153">
        <v>0</v>
      </c>
      <c r="D109" s="154">
        <v>1.27373387874574E-2</v>
      </c>
      <c r="E109" s="154">
        <v>0.20069217575330536</v>
      </c>
      <c r="F109" s="154">
        <v>0.28085767093051622</v>
      </c>
      <c r="G109" s="154">
        <v>4.4444591909096699E-2</v>
      </c>
      <c r="H109" s="154">
        <v>0.23549372429608578</v>
      </c>
      <c r="I109" s="154">
        <v>0.30209157226210237</v>
      </c>
      <c r="J109" s="154">
        <v>0.39278134086535371</v>
      </c>
      <c r="K109" s="154">
        <v>0.19697126118947211</v>
      </c>
      <c r="L109" s="153">
        <v>0</v>
      </c>
      <c r="M109" s="153">
        <v>0</v>
      </c>
      <c r="N109" s="153">
        <v>0</v>
      </c>
      <c r="O109" s="154">
        <v>2.04962462742597E-3</v>
      </c>
      <c r="P109" s="155">
        <v>6.9080077123859635E-2</v>
      </c>
      <c r="Q109" s="129"/>
    </row>
    <row r="110" spans="1:17" ht="108" x14ac:dyDescent="0.25">
      <c r="A110" s="151" t="s">
        <v>78</v>
      </c>
      <c r="B110" s="152">
        <v>0</v>
      </c>
      <c r="C110" s="153">
        <v>0</v>
      </c>
      <c r="D110" s="154">
        <v>3.7913014207557236E-3</v>
      </c>
      <c r="E110" s="154">
        <v>2.6209759560893654E-2</v>
      </c>
      <c r="F110" s="154">
        <v>3.0169851738730647E-2</v>
      </c>
      <c r="G110" s="154">
        <v>7.6263555695554684E-3</v>
      </c>
      <c r="H110" s="154">
        <v>3.3362993595688416E-2</v>
      </c>
      <c r="I110" s="154">
        <v>3.1921014792911116E-2</v>
      </c>
      <c r="J110" s="154">
        <v>4.0169792356669412E-2</v>
      </c>
      <c r="K110" s="154">
        <v>2.7635753283834316E-2</v>
      </c>
      <c r="L110" s="153">
        <v>0</v>
      </c>
      <c r="M110" s="153">
        <v>0</v>
      </c>
      <c r="N110" s="153">
        <v>0</v>
      </c>
      <c r="O110" s="154">
        <v>9.1424889573637341E-4</v>
      </c>
      <c r="P110" s="155">
        <v>8.5673518555636242E-3</v>
      </c>
      <c r="Q110" s="129"/>
    </row>
    <row r="111" spans="1:17" ht="120" x14ac:dyDescent="0.25">
      <c r="A111" s="151" t="s">
        <v>79</v>
      </c>
      <c r="B111" s="152">
        <v>0</v>
      </c>
      <c r="C111" s="153">
        <v>0</v>
      </c>
      <c r="D111" s="154">
        <v>4.1006259534894767E-3</v>
      </c>
      <c r="E111" s="154">
        <v>2.8843389371881432E-3</v>
      </c>
      <c r="F111" s="154">
        <v>6.0233558960591201E-4</v>
      </c>
      <c r="G111" s="154">
        <v>9.2946657865796162E-3</v>
      </c>
      <c r="H111" s="154">
        <v>4.3477456755682264E-3</v>
      </c>
      <c r="I111" s="154">
        <v>3.0447924552982142E-3</v>
      </c>
      <c r="J111" s="154">
        <v>1.5785417061497155E-3</v>
      </c>
      <c r="K111" s="153">
        <v>0</v>
      </c>
      <c r="L111" s="153">
        <v>0</v>
      </c>
      <c r="M111" s="153">
        <v>0</v>
      </c>
      <c r="N111" s="153">
        <v>0</v>
      </c>
      <c r="O111" s="153">
        <v>0</v>
      </c>
      <c r="P111" s="157">
        <v>0</v>
      </c>
      <c r="Q111" s="129"/>
    </row>
    <row r="112" spans="1:17" ht="120" x14ac:dyDescent="0.25">
      <c r="A112" s="151" t="s">
        <v>80</v>
      </c>
      <c r="B112" s="152">
        <v>0</v>
      </c>
      <c r="C112" s="154">
        <v>2.4028473237452212E-3</v>
      </c>
      <c r="D112" s="154">
        <v>1.0493107399203158E-2</v>
      </c>
      <c r="E112" s="154">
        <v>1.439898096063225E-2</v>
      </c>
      <c r="F112" s="154">
        <v>2.4468694229632125E-2</v>
      </c>
      <c r="G112" s="154">
        <v>1.00060757448683E-2</v>
      </c>
      <c r="H112" s="154">
        <v>2.4476076184862625E-2</v>
      </c>
      <c r="I112" s="154">
        <v>3.4738366734976212E-2</v>
      </c>
      <c r="J112" s="154">
        <v>3.6276351475653515E-2</v>
      </c>
      <c r="K112" s="153">
        <v>0</v>
      </c>
      <c r="L112" s="153">
        <v>0</v>
      </c>
      <c r="M112" s="154">
        <v>1.0593582042761932E-3</v>
      </c>
      <c r="N112" s="154">
        <v>2.9209021205027492E-3</v>
      </c>
      <c r="O112" s="154">
        <v>5.1483200643988106E-3</v>
      </c>
      <c r="P112" s="155">
        <v>8.9022713623174553E-3</v>
      </c>
      <c r="Q112" s="129"/>
    </row>
    <row r="113" spans="1:17" ht="108" x14ac:dyDescent="0.25">
      <c r="A113" s="151" t="s">
        <v>81</v>
      </c>
      <c r="B113" s="156">
        <v>3.9062610543996457E-3</v>
      </c>
      <c r="C113" s="154">
        <v>4.0237582314425285E-2</v>
      </c>
      <c r="D113" s="154">
        <v>0.23322530011989559</v>
      </c>
      <c r="E113" s="154">
        <v>0.38342328379962559</v>
      </c>
      <c r="F113" s="154">
        <v>0.15482914756814034</v>
      </c>
      <c r="G113" s="154">
        <v>0.33263747391318049</v>
      </c>
      <c r="H113" s="154">
        <v>0.43218412875972717</v>
      </c>
      <c r="I113" s="154">
        <v>0.32189526989531608</v>
      </c>
      <c r="J113" s="154">
        <v>0.22705902781906989</v>
      </c>
      <c r="K113" s="154">
        <v>4.8527615026271828E-2</v>
      </c>
      <c r="L113" s="154">
        <v>2.0007552172100498E-3</v>
      </c>
      <c r="M113" s="154">
        <v>8.6749895251220319E-3</v>
      </c>
      <c r="N113" s="154">
        <v>3.9882049248207652E-2</v>
      </c>
      <c r="O113" s="154">
        <v>0.13046655600547918</v>
      </c>
      <c r="P113" s="155">
        <v>0.27576929981078657</v>
      </c>
      <c r="Q113" s="129"/>
    </row>
    <row r="114" spans="1:17" ht="120" x14ac:dyDescent="0.25">
      <c r="A114" s="151" t="s">
        <v>82</v>
      </c>
      <c r="B114" s="156">
        <v>1.2953015636657975E-2</v>
      </c>
      <c r="C114" s="154">
        <v>6.5775983255572407E-2</v>
      </c>
      <c r="D114" s="154">
        <v>6.9864286087533894E-2</v>
      </c>
      <c r="E114" s="154">
        <v>6.1345528328334273E-2</v>
      </c>
      <c r="F114" s="154">
        <v>2.1483248930326874E-2</v>
      </c>
      <c r="G114" s="154">
        <v>6.2539148802853758E-2</v>
      </c>
      <c r="H114" s="154">
        <v>6.1208657624401759E-2</v>
      </c>
      <c r="I114" s="154">
        <v>6.8996580724820858E-2</v>
      </c>
      <c r="J114" s="154">
        <v>2.9114962090860542E-2</v>
      </c>
      <c r="K114" s="154">
        <v>4.0624992366317227E-3</v>
      </c>
      <c r="L114" s="154">
        <v>5.4347988540211379E-3</v>
      </c>
      <c r="M114" s="154">
        <v>3.960680867874132E-2</v>
      </c>
      <c r="N114" s="154">
        <v>6.6717701560749104E-2</v>
      </c>
      <c r="O114" s="154">
        <v>7.0803281723171449E-2</v>
      </c>
      <c r="P114" s="155">
        <v>5.2127409696891933E-2</v>
      </c>
      <c r="Q114" s="129"/>
    </row>
    <row r="115" spans="1:17" ht="96" x14ac:dyDescent="0.25">
      <c r="A115" s="151" t="s">
        <v>83</v>
      </c>
      <c r="B115" s="156">
        <v>1.0181680338657664E-3</v>
      </c>
      <c r="C115" s="154">
        <v>2.0619027863814083E-3</v>
      </c>
      <c r="D115" s="154">
        <v>1.6831483531975923E-2</v>
      </c>
      <c r="E115" s="154">
        <v>9.5580336838426024E-4</v>
      </c>
      <c r="F115" s="153">
        <v>0</v>
      </c>
      <c r="G115" s="153">
        <v>0</v>
      </c>
      <c r="H115" s="153">
        <v>0</v>
      </c>
      <c r="I115" s="153">
        <v>0</v>
      </c>
      <c r="J115" s="153">
        <v>0</v>
      </c>
      <c r="K115" s="153">
        <v>0</v>
      </c>
      <c r="L115" s="154">
        <v>1.7059133597345725E-3</v>
      </c>
      <c r="M115" s="153">
        <v>0</v>
      </c>
      <c r="N115" s="154">
        <v>3.4046381407351863E-3</v>
      </c>
      <c r="O115" s="154">
        <v>2.0520715945796235E-2</v>
      </c>
      <c r="P115" s="155">
        <v>1.0421792653977373E-2</v>
      </c>
      <c r="Q115" s="129"/>
    </row>
    <row r="116" spans="1:17" ht="108" x14ac:dyDescent="0.25">
      <c r="A116" s="151" t="s">
        <v>84</v>
      </c>
      <c r="B116" s="152">
        <v>0</v>
      </c>
      <c r="C116" s="154">
        <v>2.7596939091036059E-3</v>
      </c>
      <c r="D116" s="154">
        <v>4.7534103887112459E-3</v>
      </c>
      <c r="E116" s="153">
        <v>0</v>
      </c>
      <c r="F116" s="153">
        <v>0</v>
      </c>
      <c r="G116" s="153">
        <v>0</v>
      </c>
      <c r="H116" s="153">
        <v>0</v>
      </c>
      <c r="I116" s="153">
        <v>0</v>
      </c>
      <c r="J116" s="153">
        <v>0</v>
      </c>
      <c r="K116" s="153">
        <v>0</v>
      </c>
      <c r="L116" s="153">
        <v>0</v>
      </c>
      <c r="M116" s="154">
        <v>1.9425304918406269E-3</v>
      </c>
      <c r="N116" s="154">
        <v>2.6375057039394099E-3</v>
      </c>
      <c r="O116" s="154">
        <v>5.6247992244920471E-3</v>
      </c>
      <c r="P116" s="155">
        <v>2.6444933095141321E-3</v>
      </c>
      <c r="Q116" s="129"/>
    </row>
    <row r="117" spans="1:17" ht="72" x14ac:dyDescent="0.25">
      <c r="A117" s="151" t="s">
        <v>85</v>
      </c>
      <c r="B117" s="152">
        <v>0</v>
      </c>
      <c r="C117" s="153">
        <v>0</v>
      </c>
      <c r="D117" s="154">
        <v>3.1308938582190753E-3</v>
      </c>
      <c r="E117" s="154">
        <v>3.4383005382409085E-3</v>
      </c>
      <c r="F117" s="154">
        <v>1.2006070579511953E-3</v>
      </c>
      <c r="G117" s="154">
        <v>5.2475663388289635E-3</v>
      </c>
      <c r="H117" s="154">
        <v>8.5350139764339208E-3</v>
      </c>
      <c r="I117" s="153">
        <v>0</v>
      </c>
      <c r="J117" s="153">
        <v>0</v>
      </c>
      <c r="K117" s="154">
        <v>3.1424697935615751E-3</v>
      </c>
      <c r="L117" s="153">
        <v>0</v>
      </c>
      <c r="M117" s="153">
        <v>0</v>
      </c>
      <c r="N117" s="153">
        <v>0</v>
      </c>
      <c r="O117" s="153">
        <v>0</v>
      </c>
      <c r="P117" s="155">
        <v>1.3596376374856408E-3</v>
      </c>
      <c r="Q117" s="129"/>
    </row>
    <row r="118" spans="1:17" ht="60" x14ac:dyDescent="0.25">
      <c r="A118" s="151" t="s">
        <v>86</v>
      </c>
      <c r="B118" s="152">
        <v>0</v>
      </c>
      <c r="C118" s="153">
        <v>0</v>
      </c>
      <c r="D118" s="154">
        <v>1.9303091069291472E-3</v>
      </c>
      <c r="E118" s="154">
        <v>7.8654067263750627E-3</v>
      </c>
      <c r="F118" s="154">
        <v>4.4611045134793645E-3</v>
      </c>
      <c r="G118" s="154">
        <v>4.2246457055510256E-3</v>
      </c>
      <c r="H118" s="154">
        <v>9.3134651561978567E-3</v>
      </c>
      <c r="I118" s="154">
        <v>2.9123320834142661E-3</v>
      </c>
      <c r="J118" s="154">
        <v>1.1691222719592758E-2</v>
      </c>
      <c r="K118" s="153">
        <v>0</v>
      </c>
      <c r="L118" s="153">
        <v>0</v>
      </c>
      <c r="M118" s="153">
        <v>0</v>
      </c>
      <c r="N118" s="153">
        <v>0</v>
      </c>
      <c r="O118" s="154">
        <v>2.7074694939419482E-3</v>
      </c>
      <c r="P118" s="155">
        <v>2.719403723257156E-3</v>
      </c>
      <c r="Q118" s="129"/>
    </row>
    <row r="119" spans="1:17" ht="84" x14ac:dyDescent="0.25">
      <c r="A119" s="151" t="s">
        <v>87</v>
      </c>
      <c r="B119" s="152">
        <v>0</v>
      </c>
      <c r="C119" s="153">
        <v>0</v>
      </c>
      <c r="D119" s="154">
        <v>1.4263358988560583E-3</v>
      </c>
      <c r="E119" s="154">
        <v>2.0096180929693613E-3</v>
      </c>
      <c r="F119" s="154">
        <v>5.055029451220179E-2</v>
      </c>
      <c r="G119" s="153">
        <v>0</v>
      </c>
      <c r="H119" s="154">
        <v>2.7855990172092494E-3</v>
      </c>
      <c r="I119" s="154">
        <v>3.0262071760681505E-3</v>
      </c>
      <c r="J119" s="154">
        <v>2.6550001330317579E-2</v>
      </c>
      <c r="K119" s="154">
        <v>8.2168437717264065E-2</v>
      </c>
      <c r="L119" s="153">
        <v>0</v>
      </c>
      <c r="M119" s="153">
        <v>0</v>
      </c>
      <c r="N119" s="153">
        <v>0</v>
      </c>
      <c r="O119" s="154">
        <v>1.4209937909201757E-3</v>
      </c>
      <c r="P119" s="155">
        <v>1.5803600390415104E-2</v>
      </c>
      <c r="Q119" s="129"/>
    </row>
    <row r="120" spans="1:17" ht="72" x14ac:dyDescent="0.25">
      <c r="A120" s="151" t="s">
        <v>88</v>
      </c>
      <c r="B120" s="152">
        <v>0</v>
      </c>
      <c r="C120" s="153">
        <v>0</v>
      </c>
      <c r="D120" s="153">
        <v>0</v>
      </c>
      <c r="E120" s="154">
        <v>1.2661216903309548E-2</v>
      </c>
      <c r="F120" s="154">
        <v>0.33607516258023429</v>
      </c>
      <c r="G120" s="153">
        <v>0</v>
      </c>
      <c r="H120" s="154">
        <v>8.1643161831421902E-3</v>
      </c>
      <c r="I120" s="154">
        <v>4.5199205852158093E-2</v>
      </c>
      <c r="J120" s="154">
        <v>0.22071088774536021</v>
      </c>
      <c r="K120" s="154">
        <v>0.55800007670958851</v>
      </c>
      <c r="L120" s="153">
        <v>0</v>
      </c>
      <c r="M120" s="153">
        <v>0</v>
      </c>
      <c r="N120" s="153">
        <v>0</v>
      </c>
      <c r="O120" s="153">
        <v>0</v>
      </c>
      <c r="P120" s="155">
        <v>5.2314540052095973E-2</v>
      </c>
      <c r="Q120" s="129"/>
    </row>
    <row r="121" spans="1:17" ht="60" x14ac:dyDescent="0.25">
      <c r="A121" s="151" t="s">
        <v>89</v>
      </c>
      <c r="B121" s="152">
        <v>0</v>
      </c>
      <c r="C121" s="154">
        <v>9.8463602612535307E-4</v>
      </c>
      <c r="D121" s="153">
        <v>0</v>
      </c>
      <c r="E121" s="153">
        <v>0</v>
      </c>
      <c r="F121" s="154">
        <v>1.0705784864048829E-3</v>
      </c>
      <c r="G121" s="153">
        <v>0</v>
      </c>
      <c r="H121" s="153">
        <v>0</v>
      </c>
      <c r="I121" s="153">
        <v>0</v>
      </c>
      <c r="J121" s="154">
        <v>2.8056665082706292E-3</v>
      </c>
      <c r="K121" s="153">
        <v>0</v>
      </c>
      <c r="L121" s="153">
        <v>0</v>
      </c>
      <c r="M121" s="153">
        <v>0</v>
      </c>
      <c r="N121" s="154">
        <v>1.625842591333596E-3</v>
      </c>
      <c r="O121" s="153">
        <v>0</v>
      </c>
      <c r="P121" s="157">
        <v>0</v>
      </c>
      <c r="Q121" s="129"/>
    </row>
    <row r="122" spans="1:17" ht="72" x14ac:dyDescent="0.25">
      <c r="A122" s="151" t="s">
        <v>90</v>
      </c>
      <c r="B122" s="152">
        <v>0</v>
      </c>
      <c r="C122" s="154">
        <v>9.8644653180371585E-4</v>
      </c>
      <c r="D122" s="154">
        <v>2.5109092652069328E-3</v>
      </c>
      <c r="E122" s="154">
        <v>7.2133858382020634E-3</v>
      </c>
      <c r="F122" s="154">
        <v>1.3948299119100997E-3</v>
      </c>
      <c r="G122" s="154">
        <v>7.3800642733089627E-3</v>
      </c>
      <c r="H122" s="154">
        <v>9.6766168336322629E-3</v>
      </c>
      <c r="I122" s="154">
        <v>8.3705303171438452E-3</v>
      </c>
      <c r="J122" s="153">
        <v>0</v>
      </c>
      <c r="K122" s="153">
        <v>0</v>
      </c>
      <c r="L122" s="153">
        <v>0</v>
      </c>
      <c r="M122" s="153">
        <v>0</v>
      </c>
      <c r="N122" s="154">
        <v>1.6288321196116988E-3</v>
      </c>
      <c r="O122" s="153">
        <v>0</v>
      </c>
      <c r="P122" s="155">
        <v>1.4429598475107074E-3</v>
      </c>
      <c r="Q122" s="129"/>
    </row>
    <row r="123" spans="1:17" ht="72" x14ac:dyDescent="0.25">
      <c r="A123" s="151" t="s">
        <v>91</v>
      </c>
      <c r="B123" s="152">
        <v>0</v>
      </c>
      <c r="C123" s="154">
        <v>4.6628099023625124E-3</v>
      </c>
      <c r="D123" s="154">
        <v>0.31217484362704129</v>
      </c>
      <c r="E123" s="154">
        <v>0.82259807924527795</v>
      </c>
      <c r="F123" s="154">
        <v>0.57492617592258033</v>
      </c>
      <c r="G123" s="154">
        <v>0.53800495741839249</v>
      </c>
      <c r="H123" s="154">
        <v>0.8743222295762143</v>
      </c>
      <c r="I123" s="154">
        <v>0.89725158849387388</v>
      </c>
      <c r="J123" s="154">
        <v>0.69687152727281343</v>
      </c>
      <c r="K123" s="154">
        <v>0.34669521611752929</v>
      </c>
      <c r="L123" s="153">
        <v>0</v>
      </c>
      <c r="M123" s="153">
        <v>0</v>
      </c>
      <c r="N123" s="154">
        <v>5.5893464450996709E-3</v>
      </c>
      <c r="O123" s="154">
        <v>8.5359465985427041E-2</v>
      </c>
      <c r="P123" s="155">
        <v>0.57504593608326871</v>
      </c>
      <c r="Q123" s="129"/>
    </row>
    <row r="124" spans="1:17" ht="48" x14ac:dyDescent="0.25">
      <c r="A124" s="151" t="s">
        <v>92</v>
      </c>
      <c r="B124" s="156">
        <v>0.99849184157739979</v>
      </c>
      <c r="C124" s="154">
        <v>0.99046856789940174</v>
      </c>
      <c r="D124" s="154">
        <v>0.65975154125635271</v>
      </c>
      <c r="E124" s="154">
        <v>0.13337325567205699</v>
      </c>
      <c r="F124" s="154">
        <v>1.6165530400270339E-2</v>
      </c>
      <c r="G124" s="154">
        <v>0.43911509605574656</v>
      </c>
      <c r="H124" s="154">
        <v>8.2899363600904719E-2</v>
      </c>
      <c r="I124" s="154">
        <v>3.1346791103641518E-2</v>
      </c>
      <c r="J124" s="154">
        <v>2.5094287677933078E-2</v>
      </c>
      <c r="K124" s="154">
        <v>1.0542236375706226E-3</v>
      </c>
      <c r="L124" s="153">
        <v>1</v>
      </c>
      <c r="M124" s="154">
        <v>0.99769545954526384</v>
      </c>
      <c r="N124" s="154">
        <v>0.98800029573103043</v>
      </c>
      <c r="O124" s="154">
        <v>0.88538025402143228</v>
      </c>
      <c r="P124" s="155">
        <v>0.33060698243754139</v>
      </c>
      <c r="Q124" s="129"/>
    </row>
    <row r="125" spans="1:17" ht="84" x14ac:dyDescent="0.25">
      <c r="A125" s="151" t="s">
        <v>93</v>
      </c>
      <c r="B125" s="152">
        <v>0</v>
      </c>
      <c r="C125" s="154">
        <v>1.9111316781732857E-3</v>
      </c>
      <c r="D125" s="154">
        <v>1.0631922376552657E-2</v>
      </c>
      <c r="E125" s="154">
        <v>3.329717649065349E-3</v>
      </c>
      <c r="F125" s="153">
        <v>0</v>
      </c>
      <c r="G125" s="154">
        <v>5.1303397514222424E-3</v>
      </c>
      <c r="H125" s="154">
        <v>5.5103165757370027E-3</v>
      </c>
      <c r="I125" s="153">
        <v>0</v>
      </c>
      <c r="J125" s="153">
        <v>0</v>
      </c>
      <c r="K125" s="153">
        <v>0</v>
      </c>
      <c r="L125" s="153">
        <v>0</v>
      </c>
      <c r="M125" s="153">
        <v>0</v>
      </c>
      <c r="N125" s="154">
        <v>3.1556831129246118E-3</v>
      </c>
      <c r="O125" s="154">
        <v>1.2655798255107108E-2</v>
      </c>
      <c r="P125" s="155">
        <v>3.9584879451252429E-3</v>
      </c>
      <c r="Q125" s="129"/>
    </row>
    <row r="126" spans="1:17" ht="60" x14ac:dyDescent="0.25">
      <c r="A126" s="151" t="s">
        <v>94</v>
      </c>
      <c r="B126" s="152">
        <v>0</v>
      </c>
      <c r="C126" s="153">
        <v>0</v>
      </c>
      <c r="D126" s="154">
        <v>1.1219089270195887E-3</v>
      </c>
      <c r="E126" s="153">
        <v>0</v>
      </c>
      <c r="F126" s="154">
        <v>9.1783596162358066E-4</v>
      </c>
      <c r="G126" s="153">
        <v>0</v>
      </c>
      <c r="H126" s="153">
        <v>0</v>
      </c>
      <c r="I126" s="153">
        <v>0</v>
      </c>
      <c r="J126" s="153">
        <v>0</v>
      </c>
      <c r="K126" s="154">
        <v>2.4023445187541775E-3</v>
      </c>
      <c r="L126" s="153">
        <v>0</v>
      </c>
      <c r="M126" s="153">
        <v>0</v>
      </c>
      <c r="N126" s="153">
        <v>0</v>
      </c>
      <c r="O126" s="153">
        <v>0</v>
      </c>
      <c r="P126" s="155">
        <v>1.8698780893559295E-3</v>
      </c>
      <c r="Q126" s="129"/>
    </row>
    <row r="127" spans="1:17" ht="96" x14ac:dyDescent="0.25">
      <c r="A127" s="151" t="s">
        <v>95</v>
      </c>
      <c r="B127" s="156">
        <v>1.5081584225998142E-3</v>
      </c>
      <c r="C127" s="154">
        <v>9.8640796213388159E-4</v>
      </c>
      <c r="D127" s="154">
        <v>9.7303040657590913E-3</v>
      </c>
      <c r="E127" s="154">
        <v>1.0949319872743319E-2</v>
      </c>
      <c r="F127" s="154">
        <v>1.4107926129174459E-2</v>
      </c>
      <c r="G127" s="154">
        <v>6.1448967955790258E-3</v>
      </c>
      <c r="H127" s="154">
        <v>7.3280930569618033E-3</v>
      </c>
      <c r="I127" s="154">
        <v>1.1893344973700178E-2</v>
      </c>
      <c r="J127" s="154">
        <v>1.6276406745712128E-2</v>
      </c>
      <c r="K127" s="154">
        <v>9.6797012992924109E-3</v>
      </c>
      <c r="L127" s="153">
        <v>0</v>
      </c>
      <c r="M127" s="154">
        <v>2.304540454735624E-3</v>
      </c>
      <c r="N127" s="153">
        <v>0</v>
      </c>
      <c r="O127" s="154">
        <v>1.119372619924628E-2</v>
      </c>
      <c r="P127" s="155">
        <v>1.5682835505058643E-2</v>
      </c>
      <c r="Q127" s="129"/>
    </row>
    <row r="128" spans="1:17" ht="48" x14ac:dyDescent="0.25">
      <c r="A128" s="151" t="s">
        <v>96</v>
      </c>
      <c r="B128" s="152">
        <v>0</v>
      </c>
      <c r="C128" s="153">
        <v>0</v>
      </c>
      <c r="D128" s="154">
        <v>7.2192547628293269E-4</v>
      </c>
      <c r="E128" s="153">
        <v>0</v>
      </c>
      <c r="F128" s="154">
        <v>3.3056158212184898E-4</v>
      </c>
      <c r="G128" s="153">
        <v>0</v>
      </c>
      <c r="H128" s="153">
        <v>0</v>
      </c>
      <c r="I128" s="153">
        <v>0</v>
      </c>
      <c r="J128" s="153">
        <v>0</v>
      </c>
      <c r="K128" s="153">
        <v>0</v>
      </c>
      <c r="L128" s="153">
        <v>0</v>
      </c>
      <c r="M128" s="153">
        <v>0</v>
      </c>
      <c r="N128" s="153">
        <v>0</v>
      </c>
      <c r="O128" s="154">
        <v>1.282292253924316E-3</v>
      </c>
      <c r="P128" s="155">
        <v>5.5537592637138692E-4</v>
      </c>
      <c r="Q128" s="129"/>
    </row>
    <row r="129" spans="1:17" ht="24" x14ac:dyDescent="0.25">
      <c r="A129" s="151" t="s">
        <v>97</v>
      </c>
      <c r="B129" s="156">
        <v>2.4575385282339848E-3</v>
      </c>
      <c r="C129" s="154">
        <v>6.3179595597374696E-2</v>
      </c>
      <c r="D129" s="154">
        <v>0.40501065367051725</v>
      </c>
      <c r="E129" s="154">
        <v>0.89761037276566435</v>
      </c>
      <c r="F129" s="154">
        <v>0.99787166845780728</v>
      </c>
      <c r="G129" s="154">
        <v>0.50305358026002955</v>
      </c>
      <c r="H129" s="154">
        <v>0.92382938984370089</v>
      </c>
      <c r="I129" s="154">
        <v>0.98558419760744853</v>
      </c>
      <c r="J129" s="154">
        <v>0.99855248889344883</v>
      </c>
      <c r="K129" s="153">
        <v>1</v>
      </c>
      <c r="L129" s="154">
        <v>8.1386920665454563E-4</v>
      </c>
      <c r="M129" s="154">
        <v>6.9708624502144252E-3</v>
      </c>
      <c r="N129" s="154">
        <v>5.4580823648382487E-2</v>
      </c>
      <c r="O129" s="154">
        <v>0.28517303773800973</v>
      </c>
      <c r="P129" s="155">
        <v>0.74010919846183176</v>
      </c>
      <c r="Q129" s="129"/>
    </row>
    <row r="130" spans="1:17" ht="24" x14ac:dyDescent="0.25">
      <c r="A130" s="151" t="s">
        <v>98</v>
      </c>
      <c r="B130" s="156">
        <v>0.34077573887921303</v>
      </c>
      <c r="C130" s="154">
        <v>0.43658567619839211</v>
      </c>
      <c r="D130" s="154">
        <v>0.46126079659240621</v>
      </c>
      <c r="E130" s="154">
        <v>0.63990586898355639</v>
      </c>
      <c r="F130" s="154">
        <v>0.84123350117342954</v>
      </c>
      <c r="G130" s="154">
        <v>0.34754404196050565</v>
      </c>
      <c r="H130" s="154">
        <v>0.59964562131147392</v>
      </c>
      <c r="I130" s="154">
        <v>0.78063105966315627</v>
      </c>
      <c r="J130" s="154">
        <v>0.85764416222919349</v>
      </c>
      <c r="K130" s="154">
        <v>0.85937421867236097</v>
      </c>
      <c r="L130" s="154">
        <v>0.32079016511946373</v>
      </c>
      <c r="M130" s="154">
        <v>0.38068632790101326</v>
      </c>
      <c r="N130" s="154">
        <v>0.45533976859889785</v>
      </c>
      <c r="O130" s="154">
        <v>0.44828136933096563</v>
      </c>
      <c r="P130" s="155">
        <v>0.68388954386027434</v>
      </c>
      <c r="Q130" s="129"/>
    </row>
    <row r="131" spans="1:17" ht="24" x14ac:dyDescent="0.25">
      <c r="A131" s="151" t="s">
        <v>99</v>
      </c>
      <c r="B131" s="152">
        <v>0</v>
      </c>
      <c r="C131" s="154">
        <v>1.0561963765029388E-2</v>
      </c>
      <c r="D131" s="154">
        <v>0.12317326840848664</v>
      </c>
      <c r="E131" s="154">
        <v>0.57303882225376201</v>
      </c>
      <c r="F131" s="154">
        <v>0.9612018659192787</v>
      </c>
      <c r="G131" s="154">
        <v>0.1023618160019128</v>
      </c>
      <c r="H131" s="154">
        <v>0.48778773379233464</v>
      </c>
      <c r="I131" s="154">
        <v>0.86397124459436425</v>
      </c>
      <c r="J131" s="154">
        <v>0.958957456277994</v>
      </c>
      <c r="K131" s="154">
        <v>0.97854092070156073</v>
      </c>
      <c r="L131" s="153">
        <v>0</v>
      </c>
      <c r="M131" s="153">
        <v>0</v>
      </c>
      <c r="N131" s="154">
        <v>1.3427498104431175E-2</v>
      </c>
      <c r="O131" s="154">
        <v>6.373912059506176E-2</v>
      </c>
      <c r="P131" s="155">
        <v>0.53919294456999733</v>
      </c>
      <c r="Q131" s="129"/>
    </row>
    <row r="132" spans="1:17" ht="48" x14ac:dyDescent="0.25">
      <c r="A132" s="151" t="s">
        <v>100</v>
      </c>
      <c r="B132" s="156">
        <v>6.7599880254788462E-4</v>
      </c>
      <c r="C132" s="154">
        <v>6.3238376908612403E-4</v>
      </c>
      <c r="D132" s="154">
        <v>1.3441751089731482E-3</v>
      </c>
      <c r="E132" s="154">
        <v>3.4057241045158744E-3</v>
      </c>
      <c r="F132" s="154">
        <v>2.2137115600931796E-2</v>
      </c>
      <c r="G132" s="153">
        <v>0</v>
      </c>
      <c r="H132" s="153">
        <v>0</v>
      </c>
      <c r="I132" s="154">
        <v>2.983085959022207E-3</v>
      </c>
      <c r="J132" s="154">
        <v>5.6221206959733809E-3</v>
      </c>
      <c r="K132" s="154">
        <v>5.1026138151930051E-2</v>
      </c>
      <c r="L132" s="153">
        <v>0</v>
      </c>
      <c r="M132" s="154">
        <v>1.032959511732816E-3</v>
      </c>
      <c r="N132" s="154">
        <v>1.0441995199934001E-3</v>
      </c>
      <c r="O132" s="154">
        <v>2.3875391391210928E-3</v>
      </c>
      <c r="P132" s="155">
        <v>4.736372330803114E-3</v>
      </c>
      <c r="Q132" s="129"/>
    </row>
    <row r="133" spans="1:17" ht="24" x14ac:dyDescent="0.25">
      <c r="A133" s="151" t="s">
        <v>101</v>
      </c>
      <c r="B133" s="152">
        <v>0</v>
      </c>
      <c r="C133" s="153">
        <v>0</v>
      </c>
      <c r="D133" s="154">
        <v>1.337376230536961E-3</v>
      </c>
      <c r="E133" s="154">
        <v>1.7503963433073904E-2</v>
      </c>
      <c r="F133" s="154">
        <v>0.24435714803968636</v>
      </c>
      <c r="G133" s="153">
        <v>0</v>
      </c>
      <c r="H133" s="154">
        <v>1.5171108989336126E-2</v>
      </c>
      <c r="I133" s="154">
        <v>3.9044490710828689E-2</v>
      </c>
      <c r="J133" s="154">
        <v>0.10286182328236364</v>
      </c>
      <c r="K133" s="154">
        <v>0.44358667751761371</v>
      </c>
      <c r="L133" s="153">
        <v>0</v>
      </c>
      <c r="M133" s="153">
        <v>0</v>
      </c>
      <c r="N133" s="153">
        <v>0</v>
      </c>
      <c r="O133" s="154">
        <v>2.3754628938014496E-3</v>
      </c>
      <c r="P133" s="155">
        <v>5.4536867706342182E-2</v>
      </c>
      <c r="Q133" s="129"/>
    </row>
    <row r="134" spans="1:17" ht="36" x14ac:dyDescent="0.25">
      <c r="A134" s="151" t="s">
        <v>102</v>
      </c>
      <c r="B134" s="152">
        <v>0</v>
      </c>
      <c r="C134" s="153">
        <v>0</v>
      </c>
      <c r="D134" s="153">
        <v>0</v>
      </c>
      <c r="E134" s="154">
        <v>2.0926773066861682E-2</v>
      </c>
      <c r="F134" s="154">
        <v>0.33138995800109661</v>
      </c>
      <c r="G134" s="154">
        <v>2.8435968678039228E-3</v>
      </c>
      <c r="H134" s="154">
        <v>3.3044574048335996E-3</v>
      </c>
      <c r="I134" s="154">
        <v>4.0254263069647959E-2</v>
      </c>
      <c r="J134" s="154">
        <v>0.1239059054276373</v>
      </c>
      <c r="K134" s="154">
        <v>0.61846680206817761</v>
      </c>
      <c r="L134" s="153">
        <v>0</v>
      </c>
      <c r="M134" s="153">
        <v>0</v>
      </c>
      <c r="N134" s="153">
        <v>0</v>
      </c>
      <c r="O134" s="153">
        <v>0</v>
      </c>
      <c r="P134" s="155">
        <v>8.6099584652755662E-2</v>
      </c>
      <c r="Q134" s="129"/>
    </row>
    <row r="135" spans="1:17" ht="36" x14ac:dyDescent="0.25">
      <c r="A135" s="151" t="s">
        <v>103</v>
      </c>
      <c r="B135" s="152">
        <v>0</v>
      </c>
      <c r="C135" s="153">
        <v>0</v>
      </c>
      <c r="D135" s="154">
        <v>3.3239543742023828E-2</v>
      </c>
      <c r="E135" s="154">
        <v>0.28850767046476439</v>
      </c>
      <c r="F135" s="154">
        <v>0.74716582970382739</v>
      </c>
      <c r="G135" s="154">
        <v>3.182594906631743E-2</v>
      </c>
      <c r="H135" s="154">
        <v>0.19665647439934539</v>
      </c>
      <c r="I135" s="154">
        <v>0.55913697117919159</v>
      </c>
      <c r="J135" s="154">
        <v>0.69651681664469167</v>
      </c>
      <c r="K135" s="154">
        <v>0.82421461493280956</v>
      </c>
      <c r="L135" s="153">
        <v>0</v>
      </c>
      <c r="M135" s="153">
        <v>0</v>
      </c>
      <c r="N135" s="153">
        <v>0</v>
      </c>
      <c r="O135" s="154">
        <v>9.3763097066997033E-3</v>
      </c>
      <c r="P135" s="155">
        <v>0.30504705803205168</v>
      </c>
      <c r="Q135" s="129"/>
    </row>
    <row r="136" spans="1:17" ht="48" x14ac:dyDescent="0.25">
      <c r="A136" s="151" t="s">
        <v>104</v>
      </c>
      <c r="B136" s="152">
        <v>0</v>
      </c>
      <c r="C136" s="153">
        <v>0</v>
      </c>
      <c r="D136" s="153">
        <v>0</v>
      </c>
      <c r="E136" s="154">
        <v>7.0474757259181772E-3</v>
      </c>
      <c r="F136" s="154">
        <v>8.1782467830275193E-2</v>
      </c>
      <c r="G136" s="153">
        <v>0</v>
      </c>
      <c r="H136" s="154">
        <v>3.9925016319733945E-3</v>
      </c>
      <c r="I136" s="154">
        <v>2.1196042737719148E-2</v>
      </c>
      <c r="J136" s="154">
        <v>2.764141394874222E-2</v>
      </c>
      <c r="K136" s="154">
        <v>0.16745573007587677</v>
      </c>
      <c r="L136" s="153">
        <v>0</v>
      </c>
      <c r="M136" s="153">
        <v>0</v>
      </c>
      <c r="N136" s="153">
        <v>0</v>
      </c>
      <c r="O136" s="153">
        <v>0</v>
      </c>
      <c r="P136" s="155">
        <v>8.0340377055118598E-3</v>
      </c>
      <c r="Q136" s="129"/>
    </row>
    <row r="137" spans="1:17" ht="36" x14ac:dyDescent="0.25">
      <c r="A137" s="151" t="s">
        <v>105</v>
      </c>
      <c r="B137" s="152">
        <v>0</v>
      </c>
      <c r="C137" s="153">
        <v>0</v>
      </c>
      <c r="D137" s="154">
        <v>1.0276557387922634E-2</v>
      </c>
      <c r="E137" s="154">
        <v>0.1185577891264656</v>
      </c>
      <c r="F137" s="154">
        <v>0.53020407091251132</v>
      </c>
      <c r="G137" s="154">
        <v>1.0978989528673508E-2</v>
      </c>
      <c r="H137" s="154">
        <v>6.0286493894339953E-2</v>
      </c>
      <c r="I137" s="154">
        <v>0.2092032335710293</v>
      </c>
      <c r="J137" s="154">
        <v>0.37249078606951447</v>
      </c>
      <c r="K137" s="154">
        <v>0.74845107406444111</v>
      </c>
      <c r="L137" s="153">
        <v>0</v>
      </c>
      <c r="M137" s="153">
        <v>0</v>
      </c>
      <c r="N137" s="153">
        <v>0</v>
      </c>
      <c r="O137" s="153">
        <v>0</v>
      </c>
      <c r="P137" s="155">
        <v>0.20855172283205808</v>
      </c>
      <c r="Q137" s="129"/>
    </row>
    <row r="138" spans="1:17" ht="36" x14ac:dyDescent="0.25">
      <c r="A138" s="151" t="s">
        <v>106</v>
      </c>
      <c r="B138" s="152">
        <v>0</v>
      </c>
      <c r="C138" s="153">
        <v>0</v>
      </c>
      <c r="D138" s="153">
        <v>0</v>
      </c>
      <c r="E138" s="153">
        <v>0</v>
      </c>
      <c r="F138" s="154">
        <v>5.8548584914746458E-3</v>
      </c>
      <c r="G138" s="153">
        <v>0</v>
      </c>
      <c r="H138" s="153">
        <v>0</v>
      </c>
      <c r="I138" s="154">
        <v>2.0773471656829801E-3</v>
      </c>
      <c r="J138" s="154">
        <v>1.9666880319732447E-3</v>
      </c>
      <c r="K138" s="154">
        <v>1.131401039589418E-2</v>
      </c>
      <c r="L138" s="153">
        <v>0</v>
      </c>
      <c r="M138" s="153">
        <v>0</v>
      </c>
      <c r="N138" s="153">
        <v>0</v>
      </c>
      <c r="O138" s="153">
        <v>0</v>
      </c>
      <c r="P138" s="157">
        <v>0</v>
      </c>
      <c r="Q138" s="129"/>
    </row>
    <row r="139" spans="1:17" ht="48" x14ac:dyDescent="0.25">
      <c r="A139" s="151" t="s">
        <v>107</v>
      </c>
      <c r="B139" s="152">
        <v>0</v>
      </c>
      <c r="C139" s="153">
        <v>0</v>
      </c>
      <c r="D139" s="153">
        <v>0</v>
      </c>
      <c r="E139" s="154">
        <v>7.7291096265490102E-4</v>
      </c>
      <c r="F139" s="154">
        <v>4.6246212950369431E-2</v>
      </c>
      <c r="G139" s="153">
        <v>0</v>
      </c>
      <c r="H139" s="153">
        <v>0</v>
      </c>
      <c r="I139" s="154">
        <v>6.2015053531153559E-3</v>
      </c>
      <c r="J139" s="153">
        <v>0</v>
      </c>
      <c r="K139" s="154">
        <v>0.10642311714557486</v>
      </c>
      <c r="L139" s="153">
        <v>0</v>
      </c>
      <c r="M139" s="153">
        <v>0</v>
      </c>
      <c r="N139" s="153">
        <v>0</v>
      </c>
      <c r="O139" s="153">
        <v>0</v>
      </c>
      <c r="P139" s="155">
        <v>6.7779403515358999E-3</v>
      </c>
      <c r="Q139" s="129"/>
    </row>
    <row r="140" spans="1:17" ht="36" x14ac:dyDescent="0.25">
      <c r="A140" s="151" t="s">
        <v>108</v>
      </c>
      <c r="B140" s="152">
        <v>0</v>
      </c>
      <c r="C140" s="153">
        <v>0</v>
      </c>
      <c r="D140" s="153">
        <v>0</v>
      </c>
      <c r="E140" s="154">
        <v>1.2675437638398396E-2</v>
      </c>
      <c r="F140" s="154">
        <v>0.33041618279941931</v>
      </c>
      <c r="G140" s="153">
        <v>0</v>
      </c>
      <c r="H140" s="154">
        <v>3.2965429067285455E-3</v>
      </c>
      <c r="I140" s="154">
        <v>2.9612310381595296E-2</v>
      </c>
      <c r="J140" s="154">
        <v>0.17497229490575669</v>
      </c>
      <c r="K140" s="154">
        <v>0.58729088440458166</v>
      </c>
      <c r="L140" s="153">
        <v>0</v>
      </c>
      <c r="M140" s="153">
        <v>0</v>
      </c>
      <c r="N140" s="153">
        <v>0</v>
      </c>
      <c r="O140" s="153">
        <v>0</v>
      </c>
      <c r="P140" s="155">
        <v>6.6539941780845893E-2</v>
      </c>
      <c r="Q140" s="129"/>
    </row>
    <row r="141" spans="1:17" ht="24" x14ac:dyDescent="0.25">
      <c r="A141" s="151" t="s">
        <v>109</v>
      </c>
      <c r="B141" s="152">
        <v>0</v>
      </c>
      <c r="C141" s="153">
        <v>0</v>
      </c>
      <c r="D141" s="154">
        <v>1.9521340330255835E-2</v>
      </c>
      <c r="E141" s="154">
        <v>0.34944467158425824</v>
      </c>
      <c r="F141" s="154">
        <v>0.87881881532068074</v>
      </c>
      <c r="G141" s="154">
        <v>1.9202838967708552E-2</v>
      </c>
      <c r="H141" s="154">
        <v>0.29804328186179868</v>
      </c>
      <c r="I141" s="154">
        <v>0.69143272386565846</v>
      </c>
      <c r="J141" s="154">
        <v>0.85278424789451102</v>
      </c>
      <c r="K141" s="154">
        <v>0.94177535483328034</v>
      </c>
      <c r="L141" s="153">
        <v>0</v>
      </c>
      <c r="M141" s="153">
        <v>0</v>
      </c>
      <c r="N141" s="153">
        <v>0</v>
      </c>
      <c r="O141" s="154">
        <v>5.6138314429396308E-3</v>
      </c>
      <c r="P141" s="155">
        <v>0.29103984921349169</v>
      </c>
      <c r="Q141" s="129"/>
    </row>
    <row r="142" spans="1:17" ht="24" x14ac:dyDescent="0.25">
      <c r="A142" s="151" t="s">
        <v>110</v>
      </c>
      <c r="B142" s="156">
        <v>4.1551295630770611E-2</v>
      </c>
      <c r="C142" s="154">
        <v>9.1258029371475202E-2</v>
      </c>
      <c r="D142" s="154">
        <v>0.15947564861528221</v>
      </c>
      <c r="E142" s="154">
        <v>0.34237933513862134</v>
      </c>
      <c r="F142" s="154">
        <v>0.68664471108834235</v>
      </c>
      <c r="G142" s="154">
        <v>0.10406485023897638</v>
      </c>
      <c r="H142" s="154">
        <v>0.32439490189812553</v>
      </c>
      <c r="I142" s="154">
        <v>0.47951651518334587</v>
      </c>
      <c r="J142" s="154">
        <v>0.66365957801613218</v>
      </c>
      <c r="K142" s="154">
        <v>0.80280542590737147</v>
      </c>
      <c r="L142" s="154">
        <v>2.903624712929806E-2</v>
      </c>
      <c r="M142" s="154">
        <v>6.5654244105477641E-2</v>
      </c>
      <c r="N142" s="154">
        <v>9.6071535066014915E-2</v>
      </c>
      <c r="O142" s="154">
        <v>0.16011334262377333</v>
      </c>
      <c r="P142" s="155">
        <v>0.33045763780857784</v>
      </c>
      <c r="Q142" s="129"/>
    </row>
    <row r="143" spans="1:17" ht="36" x14ac:dyDescent="0.25">
      <c r="A143" s="151" t="s">
        <v>111</v>
      </c>
      <c r="B143" s="156">
        <v>0.62804012076229798</v>
      </c>
      <c r="C143" s="154">
        <v>0.73418069529126417</v>
      </c>
      <c r="D143" s="154">
        <v>0.81823642674197472</v>
      </c>
      <c r="E143" s="154">
        <v>0.96856823497903799</v>
      </c>
      <c r="F143" s="154">
        <v>0.9968422160069178</v>
      </c>
      <c r="G143" s="154">
        <v>0.80999576292394759</v>
      </c>
      <c r="H143" s="154">
        <v>0.97338125020802957</v>
      </c>
      <c r="I143" s="154">
        <v>0.99199668378368766</v>
      </c>
      <c r="J143" s="154">
        <v>0.99667580162799885</v>
      </c>
      <c r="K143" s="153">
        <v>1</v>
      </c>
      <c r="L143" s="154">
        <v>0.61282799943215494</v>
      </c>
      <c r="M143" s="154">
        <v>0.66449522680832407</v>
      </c>
      <c r="N143" s="154">
        <v>0.76083977385304891</v>
      </c>
      <c r="O143" s="154">
        <v>0.8016532863960798</v>
      </c>
      <c r="P143" s="155">
        <v>0.92187251591588626</v>
      </c>
      <c r="Q143" s="129"/>
    </row>
    <row r="144" spans="1:17" ht="24" x14ac:dyDescent="0.25">
      <c r="A144" s="151" t="s">
        <v>112</v>
      </c>
      <c r="B144" s="156">
        <v>0.43276447492885339</v>
      </c>
      <c r="C144" s="154">
        <v>0.33468079689057956</v>
      </c>
      <c r="D144" s="154">
        <v>0.23331316956164744</v>
      </c>
      <c r="E144" s="154">
        <v>0.14685376684178109</v>
      </c>
      <c r="F144" s="154">
        <v>0.18056783354030609</v>
      </c>
      <c r="G144" s="154">
        <v>0.16180215704121256</v>
      </c>
      <c r="H144" s="154">
        <v>0.1361296579941729</v>
      </c>
      <c r="I144" s="154">
        <v>0.12468854173685898</v>
      </c>
      <c r="J144" s="154">
        <v>0.15180928283895628</v>
      </c>
      <c r="K144" s="154">
        <v>0.22091927552500421</v>
      </c>
      <c r="L144" s="154">
        <v>0.48711517323535319</v>
      </c>
      <c r="M144" s="154">
        <v>0.36961881870941099</v>
      </c>
      <c r="N144" s="154">
        <v>0.30861861334626944</v>
      </c>
      <c r="O144" s="154">
        <v>0.27504159543674062</v>
      </c>
      <c r="P144" s="155">
        <v>0.23155361998817758</v>
      </c>
      <c r="Q144" s="129"/>
    </row>
    <row r="145" spans="1:17" ht="36" x14ac:dyDescent="0.25">
      <c r="A145" s="151" t="s">
        <v>113</v>
      </c>
      <c r="B145" s="156">
        <v>0.29041734409604392</v>
      </c>
      <c r="C145" s="154">
        <v>0.33395862519891167</v>
      </c>
      <c r="D145" s="154">
        <v>0.27824799474134143</v>
      </c>
      <c r="E145" s="154">
        <v>0.34630342015380039</v>
      </c>
      <c r="F145" s="154">
        <v>0.56466495967979535</v>
      </c>
      <c r="G145" s="154">
        <v>0.17100925651836146</v>
      </c>
      <c r="H145" s="154">
        <v>0.27414096903609236</v>
      </c>
      <c r="I145" s="154">
        <v>0.43050980446562009</v>
      </c>
      <c r="J145" s="154">
        <v>0.55210739809990383</v>
      </c>
      <c r="K145" s="154">
        <v>0.61468292355838194</v>
      </c>
      <c r="L145" s="154">
        <v>0.29061267976262189</v>
      </c>
      <c r="M145" s="154">
        <v>0.30709374196575723</v>
      </c>
      <c r="N145" s="154">
        <v>0.33755405337795275</v>
      </c>
      <c r="O145" s="154">
        <v>0.31142183201656282</v>
      </c>
      <c r="P145" s="155">
        <v>0.4473952764728108</v>
      </c>
      <c r="Q145" s="129"/>
    </row>
    <row r="146" spans="1:17" ht="36" x14ac:dyDescent="0.25">
      <c r="A146" s="151" t="s">
        <v>114</v>
      </c>
      <c r="B146" s="156">
        <v>4.7575252203845474E-2</v>
      </c>
      <c r="C146" s="154">
        <v>9.1441540457366868E-3</v>
      </c>
      <c r="D146" s="154">
        <v>2.0113655724876855E-3</v>
      </c>
      <c r="E146" s="154">
        <v>7.8460518524189329E-4</v>
      </c>
      <c r="F146" s="154">
        <v>5.4002055537247214E-3</v>
      </c>
      <c r="G146" s="153">
        <v>0</v>
      </c>
      <c r="H146" s="153">
        <v>0</v>
      </c>
      <c r="I146" s="153">
        <v>0</v>
      </c>
      <c r="J146" s="153">
        <v>0</v>
      </c>
      <c r="K146" s="154">
        <v>4.0624992366317236E-3</v>
      </c>
      <c r="L146" s="154">
        <v>7.2170396306028547E-2</v>
      </c>
      <c r="M146" s="154">
        <v>1.0457542992261403E-2</v>
      </c>
      <c r="N146" s="154">
        <v>1.0356630681000518E-2</v>
      </c>
      <c r="O146" s="154">
        <v>2.7712679273648034E-3</v>
      </c>
      <c r="P146" s="155">
        <v>9.557924672448901E-3</v>
      </c>
      <c r="Q146" s="129"/>
    </row>
    <row r="147" spans="1:17" ht="36" x14ac:dyDescent="0.25">
      <c r="A147" s="151" t="s">
        <v>115</v>
      </c>
      <c r="B147" s="152">
        <v>0</v>
      </c>
      <c r="C147" s="154">
        <v>2.8551924116270873E-3</v>
      </c>
      <c r="D147" s="154">
        <v>4.2897849621235731E-3</v>
      </c>
      <c r="E147" s="154">
        <v>1.4305634573337582E-2</v>
      </c>
      <c r="F147" s="154">
        <v>0.15592408281155681</v>
      </c>
      <c r="G147" s="153">
        <v>0</v>
      </c>
      <c r="H147" s="154">
        <v>1.0280958207438989E-2</v>
      </c>
      <c r="I147" s="154">
        <v>1.4141596441298063E-2</v>
      </c>
      <c r="J147" s="154">
        <v>4.675794424810472E-2</v>
      </c>
      <c r="K147" s="154">
        <v>0.31030332702744268</v>
      </c>
      <c r="L147" s="153">
        <v>0</v>
      </c>
      <c r="M147" s="154">
        <v>7.4225729902284681E-4</v>
      </c>
      <c r="N147" s="154">
        <v>1.1029186506086063E-3</v>
      </c>
      <c r="O147" s="154">
        <v>4.8937239662927663E-3</v>
      </c>
      <c r="P147" s="155">
        <v>4.6105431368097721E-2</v>
      </c>
      <c r="Q147" s="129"/>
    </row>
    <row r="148" spans="1:17" ht="36" x14ac:dyDescent="0.25">
      <c r="A148" s="151" t="s">
        <v>116</v>
      </c>
      <c r="B148" s="156">
        <v>7.3050559015591752E-4</v>
      </c>
      <c r="C148" s="154">
        <v>7.295770682784631E-4</v>
      </c>
      <c r="D148" s="154">
        <v>1.88679966839932E-3</v>
      </c>
      <c r="E148" s="153">
        <v>0</v>
      </c>
      <c r="F148" s="154">
        <v>4.5374958214325573E-3</v>
      </c>
      <c r="G148" s="153">
        <v>0</v>
      </c>
      <c r="H148" s="153">
        <v>0</v>
      </c>
      <c r="I148" s="154">
        <v>3.8062488356329976E-3</v>
      </c>
      <c r="J148" s="153">
        <v>0</v>
      </c>
      <c r="K148" s="154">
        <v>8.127102044742986E-3</v>
      </c>
      <c r="L148" s="154">
        <v>1.2239426147335314E-3</v>
      </c>
      <c r="M148" s="153">
        <v>0</v>
      </c>
      <c r="N148" s="154">
        <v>1.2046862391732408E-3</v>
      </c>
      <c r="O148" s="154">
        <v>1.0342400985405601E-3</v>
      </c>
      <c r="P148" s="155">
        <v>2.174245701382561E-3</v>
      </c>
      <c r="Q148" s="129"/>
    </row>
    <row r="149" spans="1:17" ht="36" x14ac:dyDescent="0.25">
      <c r="A149" s="151" t="s">
        <v>117</v>
      </c>
      <c r="B149" s="156">
        <v>2.2288003362364382E-2</v>
      </c>
      <c r="C149" s="154">
        <v>8.6414348136800767E-2</v>
      </c>
      <c r="D149" s="154">
        <v>0.17302043081485122</v>
      </c>
      <c r="E149" s="154">
        <v>0.2862796228763187</v>
      </c>
      <c r="F149" s="154">
        <v>0.6891078837071698</v>
      </c>
      <c r="G149" s="154">
        <v>0.12310837838517526</v>
      </c>
      <c r="H149" s="154">
        <v>0.24544425506774931</v>
      </c>
      <c r="I149" s="154">
        <v>0.41196009045397464</v>
      </c>
      <c r="J149" s="154">
        <v>0.61109061261975572</v>
      </c>
      <c r="K149" s="154">
        <v>0.81907944554258139</v>
      </c>
      <c r="L149" s="154">
        <v>1.5396273829675775E-2</v>
      </c>
      <c r="M149" s="154">
        <v>2.7167682191666678E-2</v>
      </c>
      <c r="N149" s="154">
        <v>0.10052760116635803</v>
      </c>
      <c r="O149" s="154">
        <v>0.15355382131131379</v>
      </c>
      <c r="P149" s="155">
        <v>0.38134979323554119</v>
      </c>
      <c r="Q149" s="129"/>
    </row>
    <row r="150" spans="1:17" ht="72" x14ac:dyDescent="0.25">
      <c r="A150" s="151" t="s">
        <v>118</v>
      </c>
      <c r="B150" s="156">
        <v>0.54072322581873311</v>
      </c>
      <c r="C150" s="154">
        <v>0.15361381539074029</v>
      </c>
      <c r="D150" s="154">
        <v>6.1676224982165767E-2</v>
      </c>
      <c r="E150" s="154">
        <v>1.128134564721547E-2</v>
      </c>
      <c r="F150" s="154">
        <v>6.6241092847521424E-3</v>
      </c>
      <c r="G150" s="154">
        <v>0.1016528005097912</v>
      </c>
      <c r="H150" s="154">
        <v>1.6235738261465914E-2</v>
      </c>
      <c r="I150" s="154">
        <v>4.3482765386490506E-3</v>
      </c>
      <c r="J150" s="154">
        <v>8.8032473167919782E-3</v>
      </c>
      <c r="K150" s="154">
        <v>3.238026114239055E-3</v>
      </c>
      <c r="L150" s="154">
        <v>0.61097749110729804</v>
      </c>
      <c r="M150" s="154">
        <v>0.35298749643226662</v>
      </c>
      <c r="N150" s="154">
        <v>0.12016879446092107</v>
      </c>
      <c r="O150" s="154">
        <v>7.015365518064047E-2</v>
      </c>
      <c r="P150" s="155">
        <v>1.3190710058552824E-2</v>
      </c>
      <c r="Q150" s="129"/>
    </row>
    <row r="151" spans="1:17" ht="84" x14ac:dyDescent="0.25">
      <c r="A151" s="151" t="s">
        <v>119</v>
      </c>
      <c r="B151" s="152">
        <v>0</v>
      </c>
      <c r="C151" s="154">
        <v>1.2919103761210272E-3</v>
      </c>
      <c r="D151" s="154">
        <v>1.1208196403030334E-3</v>
      </c>
      <c r="E151" s="153">
        <v>0</v>
      </c>
      <c r="F151" s="154">
        <v>3.4924143582243418E-3</v>
      </c>
      <c r="G151" s="153">
        <v>0</v>
      </c>
      <c r="H151" s="153">
        <v>0</v>
      </c>
      <c r="I151" s="153">
        <v>0</v>
      </c>
      <c r="J151" s="154">
        <v>3.3241983720006304E-3</v>
      </c>
      <c r="K151" s="154">
        <v>2.9809633345612065E-3</v>
      </c>
      <c r="L151" s="153">
        <v>0</v>
      </c>
      <c r="M151" s="153">
        <v>0</v>
      </c>
      <c r="N151" s="154">
        <v>2.1332176133640412E-3</v>
      </c>
      <c r="O151" s="154">
        <v>1.9908126115825682E-3</v>
      </c>
      <c r="P151" s="155">
        <v>1.823030493190732E-3</v>
      </c>
      <c r="Q151" s="129"/>
    </row>
    <row r="152" spans="1:17" ht="84" x14ac:dyDescent="0.25">
      <c r="A152" s="151" t="s">
        <v>120</v>
      </c>
      <c r="B152" s="152">
        <v>0</v>
      </c>
      <c r="C152" s="153">
        <v>0</v>
      </c>
      <c r="D152" s="153">
        <v>0</v>
      </c>
      <c r="E152" s="154">
        <v>3.2680222600517796E-4</v>
      </c>
      <c r="F152" s="154">
        <v>3.177912534926608E-3</v>
      </c>
      <c r="G152" s="153">
        <v>0</v>
      </c>
      <c r="H152" s="153">
        <v>0</v>
      </c>
      <c r="I152" s="153">
        <v>0</v>
      </c>
      <c r="J152" s="154">
        <v>4.1981494543482985E-3</v>
      </c>
      <c r="K152" s="154">
        <v>4.1250084981725383E-3</v>
      </c>
      <c r="L152" s="153">
        <v>0</v>
      </c>
      <c r="M152" s="153">
        <v>0</v>
      </c>
      <c r="N152" s="153">
        <v>0</v>
      </c>
      <c r="O152" s="153">
        <v>0</v>
      </c>
      <c r="P152" s="155">
        <v>5.5537592637138692E-4</v>
      </c>
      <c r="Q152" s="129"/>
    </row>
    <row r="153" spans="1:17" ht="72" x14ac:dyDescent="0.25">
      <c r="A153" s="151" t="s">
        <v>121</v>
      </c>
      <c r="B153" s="152">
        <v>0</v>
      </c>
      <c r="C153" s="153">
        <v>0</v>
      </c>
      <c r="D153" s="154">
        <v>8.131078910081056E-4</v>
      </c>
      <c r="E153" s="154">
        <v>3.2715894265538401E-3</v>
      </c>
      <c r="F153" s="154">
        <v>0.16091578963601125</v>
      </c>
      <c r="G153" s="153">
        <v>0</v>
      </c>
      <c r="H153" s="154">
        <v>2.7551582878685009E-3</v>
      </c>
      <c r="I153" s="153">
        <v>0</v>
      </c>
      <c r="J153" s="154">
        <v>1.7571737048097686E-2</v>
      </c>
      <c r="K153" s="154">
        <v>0.33707503954622869</v>
      </c>
      <c r="L153" s="153">
        <v>0</v>
      </c>
      <c r="M153" s="153">
        <v>0</v>
      </c>
      <c r="N153" s="153">
        <v>0</v>
      </c>
      <c r="O153" s="154">
        <v>1.4442514975545812E-3</v>
      </c>
      <c r="P153" s="155">
        <v>4.6395923432365246E-2</v>
      </c>
      <c r="Q153" s="129"/>
    </row>
    <row r="154" spans="1:17" ht="60" x14ac:dyDescent="0.25">
      <c r="A154" s="151" t="s">
        <v>122</v>
      </c>
      <c r="B154" s="156">
        <v>0.45927677418126606</v>
      </c>
      <c r="C154" s="154">
        <v>0.84414604910974378</v>
      </c>
      <c r="D154" s="154">
        <v>0.93501995994787679</v>
      </c>
      <c r="E154" s="154">
        <v>0.97784088981222705</v>
      </c>
      <c r="F154" s="154">
        <v>0.78558729274683137</v>
      </c>
      <c r="G154" s="154">
        <v>0.89557865976338968</v>
      </c>
      <c r="H154" s="154">
        <v>0.97109528048273119</v>
      </c>
      <c r="I154" s="154">
        <v>0.97791013465037302</v>
      </c>
      <c r="J154" s="154">
        <v>0.9247904907429233</v>
      </c>
      <c r="K154" s="154">
        <v>0.60294897489411137</v>
      </c>
      <c r="L154" s="154">
        <v>0.38902250889270196</v>
      </c>
      <c r="M154" s="154">
        <v>0.64701250356773443</v>
      </c>
      <c r="N154" s="154">
        <v>0.87613226744537243</v>
      </c>
      <c r="O154" s="154">
        <v>0.92641128071022161</v>
      </c>
      <c r="P154" s="155">
        <v>0.93422098586465441</v>
      </c>
      <c r="Q154" s="129"/>
    </row>
    <row r="155" spans="1:17" ht="60" x14ac:dyDescent="0.25">
      <c r="A155" s="151" t="s">
        <v>123</v>
      </c>
      <c r="B155" s="152">
        <v>0</v>
      </c>
      <c r="C155" s="154">
        <v>9.4822512339446914E-4</v>
      </c>
      <c r="D155" s="154">
        <v>1.3698875386465225E-3</v>
      </c>
      <c r="E155" s="154">
        <v>7.2793728879995143E-3</v>
      </c>
      <c r="F155" s="154">
        <v>4.0202481439254201E-2</v>
      </c>
      <c r="G155" s="154">
        <v>2.7685397268193139E-3</v>
      </c>
      <c r="H155" s="154">
        <v>9.9138229679343586E-3</v>
      </c>
      <c r="I155" s="154">
        <v>1.7741588810978148E-2</v>
      </c>
      <c r="J155" s="154">
        <v>4.1312177065837799E-2</v>
      </c>
      <c r="K155" s="154">
        <v>4.9631987612687445E-2</v>
      </c>
      <c r="L155" s="153">
        <v>0</v>
      </c>
      <c r="M155" s="153">
        <v>0</v>
      </c>
      <c r="N155" s="154">
        <v>1.5657204803422675E-3</v>
      </c>
      <c r="O155" s="153">
        <v>0</v>
      </c>
      <c r="P155" s="155">
        <v>3.8139742248651958E-3</v>
      </c>
      <c r="Q155" s="129"/>
    </row>
    <row r="156" spans="1:17" ht="84" x14ac:dyDescent="0.25">
      <c r="A156" s="151" t="s">
        <v>124</v>
      </c>
      <c r="B156" s="156">
        <v>0.32506598793264041</v>
      </c>
      <c r="C156" s="154">
        <v>0.13767079052517847</v>
      </c>
      <c r="D156" s="154">
        <v>4.6536558796326136E-2</v>
      </c>
      <c r="E156" s="154">
        <v>3.7891069373847596E-3</v>
      </c>
      <c r="F156" s="153">
        <v>0</v>
      </c>
      <c r="G156" s="154">
        <v>4.3854260135038715E-2</v>
      </c>
      <c r="H156" s="153">
        <v>0</v>
      </c>
      <c r="I156" s="153">
        <v>0</v>
      </c>
      <c r="J156" s="153">
        <v>0</v>
      </c>
      <c r="K156" s="153">
        <v>0</v>
      </c>
      <c r="L156" s="154">
        <v>0.38041211267497493</v>
      </c>
      <c r="M156" s="154">
        <v>0.21914677548880721</v>
      </c>
      <c r="N156" s="154">
        <v>0.13313299810031956</v>
      </c>
      <c r="O156" s="154">
        <v>6.3529774525381819E-2</v>
      </c>
      <c r="P156" s="155">
        <v>1.3591850922443201E-2</v>
      </c>
      <c r="Q156" s="129"/>
    </row>
    <row r="157" spans="1:17" ht="72" x14ac:dyDescent="0.25">
      <c r="A157" s="151" t="s">
        <v>125</v>
      </c>
      <c r="B157" s="156">
        <v>3.6851632912454886E-3</v>
      </c>
      <c r="C157" s="153">
        <v>0</v>
      </c>
      <c r="D157" s="154">
        <v>3.5871273607121154E-4</v>
      </c>
      <c r="E157" s="153">
        <v>0</v>
      </c>
      <c r="F157" s="153">
        <v>0</v>
      </c>
      <c r="G157" s="153">
        <v>0</v>
      </c>
      <c r="H157" s="153">
        <v>0</v>
      </c>
      <c r="I157" s="153">
        <v>0</v>
      </c>
      <c r="J157" s="153">
        <v>0</v>
      </c>
      <c r="K157" s="153">
        <v>0</v>
      </c>
      <c r="L157" s="154">
        <v>6.1743927153854461E-3</v>
      </c>
      <c r="M157" s="153">
        <v>0</v>
      </c>
      <c r="N157" s="153">
        <v>0</v>
      </c>
      <c r="O157" s="154">
        <v>3.1857482382838102E-4</v>
      </c>
      <c r="P157" s="155">
        <v>2.9893205651476419E-4</v>
      </c>
      <c r="Q157" s="129"/>
    </row>
    <row r="158" spans="1:17" ht="60" x14ac:dyDescent="0.25">
      <c r="A158" s="151" t="s">
        <v>126</v>
      </c>
      <c r="B158" s="156">
        <v>8.69271231508191E-4</v>
      </c>
      <c r="C158" s="153">
        <v>0</v>
      </c>
      <c r="D158" s="154">
        <v>8.1580808146251014E-4</v>
      </c>
      <c r="E158" s="154">
        <v>1.6179275413193087E-3</v>
      </c>
      <c r="F158" s="154">
        <v>5.5233729487725377E-4</v>
      </c>
      <c r="G158" s="153">
        <v>0</v>
      </c>
      <c r="H158" s="154">
        <v>1.8714733420312261E-3</v>
      </c>
      <c r="I158" s="153">
        <v>0</v>
      </c>
      <c r="J158" s="154">
        <v>1.4475111065512629E-3</v>
      </c>
      <c r="K158" s="153">
        <v>0</v>
      </c>
      <c r="L158" s="154">
        <v>1.4564407423325603E-3</v>
      </c>
      <c r="M158" s="153">
        <v>0</v>
      </c>
      <c r="N158" s="153">
        <v>0</v>
      </c>
      <c r="O158" s="154">
        <v>1.4490476065956823E-3</v>
      </c>
      <c r="P158" s="155">
        <v>1.4683221182002066E-3</v>
      </c>
      <c r="Q158" s="129"/>
    </row>
    <row r="159" spans="1:17" ht="72" x14ac:dyDescent="0.25">
      <c r="A159" s="151" t="s">
        <v>127</v>
      </c>
      <c r="B159" s="156">
        <v>4.6232534672753789E-3</v>
      </c>
      <c r="C159" s="154">
        <v>1.4714347194339542E-2</v>
      </c>
      <c r="D159" s="154">
        <v>5.5139684193374755E-3</v>
      </c>
      <c r="E159" s="153">
        <v>0</v>
      </c>
      <c r="F159" s="153">
        <v>0</v>
      </c>
      <c r="G159" s="153">
        <v>0</v>
      </c>
      <c r="H159" s="153">
        <v>0</v>
      </c>
      <c r="I159" s="153">
        <v>0</v>
      </c>
      <c r="J159" s="153">
        <v>0</v>
      </c>
      <c r="K159" s="153">
        <v>0</v>
      </c>
      <c r="L159" s="154">
        <v>3.9238593150127728E-3</v>
      </c>
      <c r="M159" s="154">
        <v>1.0457874753208952E-2</v>
      </c>
      <c r="N159" s="154">
        <v>1.2704611060778827E-2</v>
      </c>
      <c r="O159" s="154">
        <v>1.2615568031723352E-2</v>
      </c>
      <c r="P159" s="155">
        <v>1.2855355080781034E-3</v>
      </c>
      <c r="Q159" s="129"/>
    </row>
    <row r="160" spans="1:17" ht="60" x14ac:dyDescent="0.25">
      <c r="A160" s="151" t="s">
        <v>128</v>
      </c>
      <c r="B160" s="156">
        <v>0.66428748934799731</v>
      </c>
      <c r="C160" s="154">
        <v>0.8466746789332491</v>
      </c>
      <c r="D160" s="154">
        <v>0.92106788508031856</v>
      </c>
      <c r="E160" s="154">
        <v>0.87812385285236849</v>
      </c>
      <c r="F160" s="154">
        <v>0.54263727233858317</v>
      </c>
      <c r="G160" s="154">
        <v>0.93728999197608809</v>
      </c>
      <c r="H160" s="154">
        <v>0.91101357279680439</v>
      </c>
      <c r="I160" s="154">
        <v>0.83470969357824332</v>
      </c>
      <c r="J160" s="154">
        <v>0.66989639852308114</v>
      </c>
      <c r="K160" s="154">
        <v>0.34265061676117942</v>
      </c>
      <c r="L160" s="154">
        <v>0.6055722011753002</v>
      </c>
      <c r="M160" s="154">
        <v>0.77039534975798374</v>
      </c>
      <c r="N160" s="154">
        <v>0.85260994903397558</v>
      </c>
      <c r="O160" s="154">
        <v>0.91150601549931565</v>
      </c>
      <c r="P160" s="155">
        <v>0.79568556681687785</v>
      </c>
      <c r="Q160" s="129"/>
    </row>
    <row r="161" spans="1:17" ht="60" x14ac:dyDescent="0.25">
      <c r="A161" s="151" t="s">
        <v>129</v>
      </c>
      <c r="B161" s="156">
        <v>1.4688347293320958E-3</v>
      </c>
      <c r="C161" s="154">
        <v>9.4018334723285481E-4</v>
      </c>
      <c r="D161" s="154">
        <v>1.4202616451467573E-3</v>
      </c>
      <c r="E161" s="154">
        <v>8.3769052198265337E-4</v>
      </c>
      <c r="F161" s="154">
        <v>6.8838046753673366E-4</v>
      </c>
      <c r="G161" s="153">
        <v>0</v>
      </c>
      <c r="H161" s="153">
        <v>0</v>
      </c>
      <c r="I161" s="153">
        <v>0</v>
      </c>
      <c r="J161" s="154">
        <v>1.8040396358058898E-3</v>
      </c>
      <c r="K161" s="153">
        <v>0</v>
      </c>
      <c r="L161" s="154">
        <v>2.4609933769930968E-3</v>
      </c>
      <c r="M161" s="153">
        <v>0</v>
      </c>
      <c r="N161" s="154">
        <v>1.5524418049265767E-3</v>
      </c>
      <c r="O161" s="154">
        <v>1.0736373047257454E-3</v>
      </c>
      <c r="P161" s="155">
        <v>2.7832942139379389E-3</v>
      </c>
      <c r="Q161" s="129"/>
    </row>
    <row r="162" spans="1:17" ht="72" x14ac:dyDescent="0.25">
      <c r="A162" s="151" t="s">
        <v>130</v>
      </c>
      <c r="B162" s="152">
        <v>0</v>
      </c>
      <c r="C162" s="153">
        <v>0</v>
      </c>
      <c r="D162" s="154">
        <v>5.4723462005892122E-3</v>
      </c>
      <c r="E162" s="154">
        <v>6.9226912642344251E-3</v>
      </c>
      <c r="F162" s="154">
        <v>2.8544779427860142E-2</v>
      </c>
      <c r="G162" s="154">
        <v>4.2144649637247452E-3</v>
      </c>
      <c r="H162" s="154">
        <v>5.7413997852258205E-3</v>
      </c>
      <c r="I162" s="154">
        <v>1.7652011827986817E-2</v>
      </c>
      <c r="J162" s="154">
        <v>3.1274230358875103E-2</v>
      </c>
      <c r="K162" s="154">
        <v>2.4632487698981409E-2</v>
      </c>
      <c r="L162" s="153">
        <v>0</v>
      </c>
      <c r="M162" s="153">
        <v>0</v>
      </c>
      <c r="N162" s="153">
        <v>0</v>
      </c>
      <c r="O162" s="153">
        <v>0</v>
      </c>
      <c r="P162" s="155">
        <v>1.4791451394388543E-2</v>
      </c>
      <c r="Q162" s="129"/>
    </row>
    <row r="163" spans="1:17" ht="60" x14ac:dyDescent="0.25">
      <c r="A163" s="151" t="s">
        <v>131</v>
      </c>
      <c r="B163" s="152">
        <v>0</v>
      </c>
      <c r="C163" s="153">
        <v>0</v>
      </c>
      <c r="D163" s="154">
        <v>1.3310820518132802E-2</v>
      </c>
      <c r="E163" s="154">
        <v>8.2884849327739832E-2</v>
      </c>
      <c r="F163" s="154">
        <v>0.2223981852780206</v>
      </c>
      <c r="G163" s="154">
        <v>1.4641282925148037E-2</v>
      </c>
      <c r="H163" s="154">
        <v>5.2760693974769422E-2</v>
      </c>
      <c r="I163" s="154">
        <v>0.11441753903354576</v>
      </c>
      <c r="J163" s="154">
        <v>0.23453150797848088</v>
      </c>
      <c r="K163" s="154">
        <v>0.23988018554681548</v>
      </c>
      <c r="L163" s="153">
        <v>0</v>
      </c>
      <c r="M163" s="153">
        <v>0</v>
      </c>
      <c r="N163" s="153">
        <v>0</v>
      </c>
      <c r="O163" s="154">
        <v>6.1827888670600165E-3</v>
      </c>
      <c r="P163" s="155">
        <v>0.1073252957789643</v>
      </c>
      <c r="Q163" s="129"/>
    </row>
    <row r="164" spans="1:17" ht="60" x14ac:dyDescent="0.25">
      <c r="A164" s="151" t="s">
        <v>132</v>
      </c>
      <c r="B164" s="152">
        <v>0</v>
      </c>
      <c r="C164" s="153">
        <v>0</v>
      </c>
      <c r="D164" s="154">
        <v>5.0523730698056723E-3</v>
      </c>
      <c r="E164" s="154">
        <v>2.5823881554970188E-2</v>
      </c>
      <c r="F164" s="154">
        <v>0.20517904519312152</v>
      </c>
      <c r="G164" s="153">
        <v>0</v>
      </c>
      <c r="H164" s="154">
        <v>2.8612860101169247E-2</v>
      </c>
      <c r="I164" s="154">
        <v>3.3220755560224052E-2</v>
      </c>
      <c r="J164" s="154">
        <v>6.1046312397205378E-2</v>
      </c>
      <c r="K164" s="154">
        <v>0.39283670999302389</v>
      </c>
      <c r="L164" s="153">
        <v>0</v>
      </c>
      <c r="M164" s="153">
        <v>0</v>
      </c>
      <c r="N164" s="153">
        <v>0</v>
      </c>
      <c r="O164" s="154">
        <v>3.3245933413700072E-3</v>
      </c>
      <c r="P164" s="155">
        <v>6.2017630084889329E-2</v>
      </c>
      <c r="Q164" s="129"/>
    </row>
    <row r="165" spans="1:17" ht="84" x14ac:dyDescent="0.25">
      <c r="A165" s="151" t="s">
        <v>133</v>
      </c>
      <c r="B165" s="156">
        <v>6.1538168172074383E-3</v>
      </c>
      <c r="C165" s="153">
        <v>0</v>
      </c>
      <c r="D165" s="154">
        <v>2.1749860237888332E-3</v>
      </c>
      <c r="E165" s="153">
        <v>0</v>
      </c>
      <c r="F165" s="153">
        <v>0</v>
      </c>
      <c r="G165" s="154">
        <v>4.9299225071713958E-3</v>
      </c>
      <c r="H165" s="153">
        <v>0</v>
      </c>
      <c r="I165" s="153">
        <v>0</v>
      </c>
      <c r="J165" s="153">
        <v>0</v>
      </c>
      <c r="K165" s="153">
        <v>0</v>
      </c>
      <c r="L165" s="154">
        <v>6.7496150630134213E-3</v>
      </c>
      <c r="M165" s="154">
        <v>3.2476154989956201E-3</v>
      </c>
      <c r="N165" s="153">
        <v>0</v>
      </c>
      <c r="O165" s="153">
        <v>0</v>
      </c>
      <c r="P165" s="157">
        <v>0</v>
      </c>
      <c r="Q165" s="129"/>
    </row>
    <row r="166" spans="1:17" ht="60" x14ac:dyDescent="0.25">
      <c r="A166" s="151" t="s">
        <v>134</v>
      </c>
      <c r="B166" s="156">
        <v>0.28747883347559094</v>
      </c>
      <c r="C166" s="154">
        <v>9.1817747882582873E-2</v>
      </c>
      <c r="D166" s="154">
        <v>5.3249858206401483E-2</v>
      </c>
      <c r="E166" s="154">
        <v>1.4513925757610716E-2</v>
      </c>
      <c r="F166" s="154">
        <v>2.5467980439782454E-3</v>
      </c>
      <c r="G166" s="154">
        <v>7.622105605139598E-2</v>
      </c>
      <c r="H166" s="154">
        <v>1.4926100473265249E-2</v>
      </c>
      <c r="I166" s="154">
        <v>2.5076030687759365E-3</v>
      </c>
      <c r="J166" s="154">
        <v>4.201169515906193E-3</v>
      </c>
      <c r="K166" s="153">
        <v>0</v>
      </c>
      <c r="L166" s="154">
        <v>0.3291036761386078</v>
      </c>
      <c r="M166" s="154">
        <v>0.15995497112926171</v>
      </c>
      <c r="N166" s="154">
        <v>9.3507688641528877E-2</v>
      </c>
      <c r="O166" s="154">
        <v>4.6393555706834781E-2</v>
      </c>
      <c r="P166" s="155">
        <v>3.5005688661292722E-2</v>
      </c>
      <c r="Q166" s="129"/>
    </row>
    <row r="167" spans="1:17" ht="72" x14ac:dyDescent="0.25">
      <c r="A167" s="151" t="s">
        <v>135</v>
      </c>
      <c r="B167" s="156">
        <v>1.8914514085989206E-2</v>
      </c>
      <c r="C167" s="154">
        <v>1.2856839835666208E-2</v>
      </c>
      <c r="D167" s="154">
        <v>1.9752264414912434E-3</v>
      </c>
      <c r="E167" s="153">
        <v>0</v>
      </c>
      <c r="F167" s="153">
        <v>0</v>
      </c>
      <c r="G167" s="153">
        <v>0</v>
      </c>
      <c r="H167" s="153">
        <v>0</v>
      </c>
      <c r="I167" s="153">
        <v>0</v>
      </c>
      <c r="J167" s="153">
        <v>0</v>
      </c>
      <c r="K167" s="153">
        <v>0</v>
      </c>
      <c r="L167" s="154">
        <v>1.7706673174981757E-2</v>
      </c>
      <c r="M167" s="154">
        <v>1.9915619162281052E-2</v>
      </c>
      <c r="N167" s="154">
        <v>1.4152910138132841E-2</v>
      </c>
      <c r="O167" s="154">
        <v>3.5084197038061961E-3</v>
      </c>
      <c r="P167" s="157">
        <v>0</v>
      </c>
      <c r="Q167" s="129"/>
    </row>
    <row r="168" spans="1:17" ht="72" x14ac:dyDescent="0.25">
      <c r="A168" s="151" t="s">
        <v>136</v>
      </c>
      <c r="B168" s="156">
        <v>2.3675974901394688E-4</v>
      </c>
      <c r="C168" s="154">
        <v>2.3440989101667989E-3</v>
      </c>
      <c r="D168" s="154">
        <v>2.9233278777612672E-3</v>
      </c>
      <c r="E168" s="153">
        <v>0</v>
      </c>
      <c r="F168" s="153">
        <v>0</v>
      </c>
      <c r="G168" s="154">
        <v>1.4503924927350346E-3</v>
      </c>
      <c r="H168" s="153">
        <v>0</v>
      </c>
      <c r="I168" s="153">
        <v>0</v>
      </c>
      <c r="J168" s="153">
        <v>0</v>
      </c>
      <c r="K168" s="153">
        <v>0</v>
      </c>
      <c r="L168" s="153">
        <v>0</v>
      </c>
      <c r="M168" s="154">
        <v>1.9586919894300169E-3</v>
      </c>
      <c r="N168" s="154">
        <v>1.9353018502913555E-3</v>
      </c>
      <c r="O168" s="154">
        <v>4.3744520950405935E-3</v>
      </c>
      <c r="P168" s="157">
        <v>0</v>
      </c>
      <c r="Q168" s="129"/>
    </row>
    <row r="169" spans="1:17" ht="84" x14ac:dyDescent="0.25">
      <c r="A169" s="151" t="s">
        <v>137</v>
      </c>
      <c r="B169" s="156">
        <v>0.4222331243792744</v>
      </c>
      <c r="C169" s="154">
        <v>0.39259100532883578</v>
      </c>
      <c r="D169" s="154">
        <v>0.14114040994028304</v>
      </c>
      <c r="E169" s="154">
        <v>1.2040974214703761E-2</v>
      </c>
      <c r="F169" s="153">
        <v>0</v>
      </c>
      <c r="G169" s="154">
        <v>0.11101045737296876</v>
      </c>
      <c r="H169" s="154">
        <v>6.8461163677923141E-3</v>
      </c>
      <c r="I169" s="153">
        <v>0</v>
      </c>
      <c r="J169" s="153">
        <v>0</v>
      </c>
      <c r="K169" s="153">
        <v>0</v>
      </c>
      <c r="L169" s="154">
        <v>0.40939662772887242</v>
      </c>
      <c r="M169" s="154">
        <v>0.4595369020972212</v>
      </c>
      <c r="N169" s="154">
        <v>0.37321510785463186</v>
      </c>
      <c r="O169" s="154">
        <v>0.21566300937282259</v>
      </c>
      <c r="P169" s="155">
        <v>4.1916250301548025E-2</v>
      </c>
      <c r="Q169" s="129"/>
    </row>
    <row r="170" spans="1:17" ht="72" x14ac:dyDescent="0.25">
      <c r="A170" s="151" t="s">
        <v>138</v>
      </c>
      <c r="B170" s="152">
        <v>0</v>
      </c>
      <c r="C170" s="153">
        <v>0</v>
      </c>
      <c r="D170" s="154">
        <v>1.4529646827560418E-3</v>
      </c>
      <c r="E170" s="154">
        <v>3.1040515065070043E-3</v>
      </c>
      <c r="F170" s="153">
        <v>0</v>
      </c>
      <c r="G170" s="154">
        <v>7.1629603266673983E-3</v>
      </c>
      <c r="H170" s="154">
        <v>3.5490906743912685E-3</v>
      </c>
      <c r="I170" s="153">
        <v>0</v>
      </c>
      <c r="J170" s="153">
        <v>0</v>
      </c>
      <c r="K170" s="153">
        <v>0</v>
      </c>
      <c r="L170" s="153">
        <v>0</v>
      </c>
      <c r="M170" s="153">
        <v>0</v>
      </c>
      <c r="N170" s="153">
        <v>0</v>
      </c>
      <c r="O170" s="153">
        <v>0</v>
      </c>
      <c r="P170" s="157">
        <v>0</v>
      </c>
      <c r="Q170" s="129"/>
    </row>
    <row r="171" spans="1:17" ht="60" x14ac:dyDescent="0.25">
      <c r="A171" s="151" t="s">
        <v>139</v>
      </c>
      <c r="B171" s="156">
        <v>1.2712485547416834E-3</v>
      </c>
      <c r="C171" s="154">
        <v>3.4994431606013166E-3</v>
      </c>
      <c r="D171" s="154">
        <v>1.4887610502791982E-2</v>
      </c>
      <c r="E171" s="154">
        <v>1.1451120650750792E-2</v>
      </c>
      <c r="F171" s="154">
        <v>7.991564417049216E-3</v>
      </c>
      <c r="G171" s="154">
        <v>1.6968629478824729E-2</v>
      </c>
      <c r="H171" s="154">
        <v>1.0601448474879538E-2</v>
      </c>
      <c r="I171" s="154">
        <v>1.7296451306667512E-2</v>
      </c>
      <c r="J171" s="154">
        <v>9.2719139569997135E-3</v>
      </c>
      <c r="K171" s="154">
        <v>6.1749925924145799E-3</v>
      </c>
      <c r="L171" s="153">
        <v>0</v>
      </c>
      <c r="M171" s="154">
        <v>6.0677958804560552E-3</v>
      </c>
      <c r="N171" s="154">
        <v>1.7023190703675931E-3</v>
      </c>
      <c r="O171" s="154">
        <v>6.1249500957592526E-3</v>
      </c>
      <c r="P171" s="155">
        <v>1.1373306226860242E-2</v>
      </c>
      <c r="Q171" s="129"/>
    </row>
    <row r="172" spans="1:17" ht="96" x14ac:dyDescent="0.25">
      <c r="A172" s="151" t="s">
        <v>140</v>
      </c>
      <c r="B172" s="152">
        <v>0</v>
      </c>
      <c r="C172" s="154">
        <v>6.4174939244488643E-4</v>
      </c>
      <c r="D172" s="154">
        <v>2.02394641113114E-3</v>
      </c>
      <c r="E172" s="154">
        <v>3.4574867322306668E-3</v>
      </c>
      <c r="F172" s="154">
        <v>1.2006070579511951E-3</v>
      </c>
      <c r="G172" s="154">
        <v>5.247566338828967E-3</v>
      </c>
      <c r="H172" s="153">
        <v>0</v>
      </c>
      <c r="I172" s="154">
        <v>6.3803298280106155E-3</v>
      </c>
      <c r="J172" s="153">
        <v>0</v>
      </c>
      <c r="K172" s="153">
        <v>0</v>
      </c>
      <c r="L172" s="153">
        <v>0</v>
      </c>
      <c r="M172" s="153">
        <v>0</v>
      </c>
      <c r="N172" s="153">
        <v>0</v>
      </c>
      <c r="O172" s="154">
        <v>2.8041378845591334E-3</v>
      </c>
      <c r="P172" s="155">
        <v>1.6282198703570848E-3</v>
      </c>
      <c r="Q172" s="129"/>
    </row>
    <row r="173" spans="1:17" ht="60" x14ac:dyDescent="0.25">
      <c r="A173" s="151" t="s">
        <v>141</v>
      </c>
      <c r="B173" s="156">
        <v>2.3162936927797161E-2</v>
      </c>
      <c r="C173" s="154">
        <v>5.1785344867685275E-2</v>
      </c>
      <c r="D173" s="154">
        <v>5.1529749480850262E-2</v>
      </c>
      <c r="E173" s="154">
        <v>1.929025570279988E-2</v>
      </c>
      <c r="F173" s="154">
        <v>7.8968169679216275E-3</v>
      </c>
      <c r="G173" s="154">
        <v>2.4585490265722779E-2</v>
      </c>
      <c r="H173" s="154">
        <v>1.9583198001479177E-2</v>
      </c>
      <c r="I173" s="154">
        <v>1.7715712612423343E-2</v>
      </c>
      <c r="J173" s="154">
        <v>3.4963809754486553E-3</v>
      </c>
      <c r="K173" s="153">
        <v>0</v>
      </c>
      <c r="L173" s="154">
        <v>2.2645426550906577E-2</v>
      </c>
      <c r="M173" s="154">
        <v>2.7097951727815227E-2</v>
      </c>
      <c r="N173" s="154">
        <v>6.0851490331357921E-2</v>
      </c>
      <c r="O173" s="154">
        <v>7.1713582551423391E-2</v>
      </c>
      <c r="P173" s="155">
        <v>3.0124063249364574E-2</v>
      </c>
      <c r="Q173" s="129"/>
    </row>
    <row r="174" spans="1:17" ht="72" x14ac:dyDescent="0.25">
      <c r="A174" s="151" t="s">
        <v>142</v>
      </c>
      <c r="B174" s="156">
        <v>2.6996938710774701E-3</v>
      </c>
      <c r="C174" s="154">
        <v>7.9817540414060362E-2</v>
      </c>
      <c r="D174" s="154">
        <v>0.51199211112807941</v>
      </c>
      <c r="E174" s="154">
        <v>0.88190432577202094</v>
      </c>
      <c r="F174" s="154">
        <v>0.97780982239650216</v>
      </c>
      <c r="G174" s="154">
        <v>0.5491184503321731</v>
      </c>
      <c r="H174" s="154">
        <v>0.90272483264937842</v>
      </c>
      <c r="I174" s="154">
        <v>0.94330745135423311</v>
      </c>
      <c r="J174" s="154">
        <v>0.98303053555164466</v>
      </c>
      <c r="K174" s="154">
        <v>0.99382500740758528</v>
      </c>
      <c r="L174" s="153">
        <v>0</v>
      </c>
      <c r="M174" s="154">
        <v>2.4654009114459009E-2</v>
      </c>
      <c r="N174" s="154">
        <v>7.5586811527418613E-2</v>
      </c>
      <c r="O174" s="154">
        <v>0.40437531649645492</v>
      </c>
      <c r="P174" s="155">
        <v>0.75910307989352421</v>
      </c>
      <c r="Q174" s="129"/>
    </row>
    <row r="175" spans="1:17" ht="72" x14ac:dyDescent="0.25">
      <c r="A175" s="151" t="s">
        <v>143</v>
      </c>
      <c r="B175" s="156">
        <v>0.23593037837870301</v>
      </c>
      <c r="C175" s="154">
        <v>0.36367986032370681</v>
      </c>
      <c r="D175" s="154">
        <v>0.21664980930466463</v>
      </c>
      <c r="E175" s="154">
        <v>5.4237859663376367E-2</v>
      </c>
      <c r="F175" s="154">
        <v>2.5543911165973147E-3</v>
      </c>
      <c r="G175" s="154">
        <v>0.2033050748335119</v>
      </c>
      <c r="H175" s="154">
        <v>4.1769213358813367E-2</v>
      </c>
      <c r="I175" s="154">
        <v>1.2792451829889447E-2</v>
      </c>
      <c r="J175" s="153">
        <v>0</v>
      </c>
      <c r="K175" s="153">
        <v>0</v>
      </c>
      <c r="L175" s="154">
        <v>0.21439798134361823</v>
      </c>
      <c r="M175" s="154">
        <v>0.29463458470055554</v>
      </c>
      <c r="N175" s="154">
        <v>0.37745268926331715</v>
      </c>
      <c r="O175" s="154">
        <v>0.24504257609330005</v>
      </c>
      <c r="P175" s="155">
        <v>0.1208493917970531</v>
      </c>
      <c r="Q175" s="129"/>
    </row>
    <row r="176" spans="1:17" ht="96" x14ac:dyDescent="0.25">
      <c r="A176" s="151" t="s">
        <v>144</v>
      </c>
      <c r="B176" s="156">
        <v>1.0494225290954681E-3</v>
      </c>
      <c r="C176" s="154">
        <v>9.6636988425000906E-4</v>
      </c>
      <c r="D176" s="153">
        <v>0</v>
      </c>
      <c r="E176" s="153">
        <v>0</v>
      </c>
      <c r="F176" s="153">
        <v>0</v>
      </c>
      <c r="G176" s="153">
        <v>0</v>
      </c>
      <c r="H176" s="153">
        <v>0</v>
      </c>
      <c r="I176" s="153">
        <v>0</v>
      </c>
      <c r="J176" s="153">
        <v>0</v>
      </c>
      <c r="K176" s="153">
        <v>0</v>
      </c>
      <c r="L176" s="153">
        <v>0</v>
      </c>
      <c r="M176" s="154">
        <v>1.6035693838068346E-3</v>
      </c>
      <c r="N176" s="154">
        <v>1.5956813229539297E-3</v>
      </c>
      <c r="O176" s="153">
        <v>0</v>
      </c>
      <c r="P176" s="157">
        <v>0</v>
      </c>
      <c r="Q176" s="129"/>
    </row>
    <row r="177" spans="1:17" ht="36" x14ac:dyDescent="0.25">
      <c r="A177" s="151" t="s">
        <v>145</v>
      </c>
      <c r="B177" s="156">
        <v>0.84462732379706074</v>
      </c>
      <c r="C177" s="154">
        <v>0.71943382365563069</v>
      </c>
      <c r="D177" s="154">
        <v>0.51634049200877974</v>
      </c>
      <c r="E177" s="154">
        <v>0.16703626582683676</v>
      </c>
      <c r="F177" s="154">
        <v>0.10953935315934565</v>
      </c>
      <c r="G177" s="154">
        <v>0.36701405350326016</v>
      </c>
      <c r="H177" s="154">
        <v>0.14426386750889464</v>
      </c>
      <c r="I177" s="154">
        <v>8.9712317120059643E-2</v>
      </c>
      <c r="J177" s="154">
        <v>8.3093846646322217E-2</v>
      </c>
      <c r="K177" s="154">
        <v>0.13412977445416299</v>
      </c>
      <c r="L177" s="154">
        <v>0.87692637230029991</v>
      </c>
      <c r="M177" s="154">
        <v>0.80442424456302408</v>
      </c>
      <c r="N177" s="154">
        <v>0.68704162369297805</v>
      </c>
      <c r="O177" s="154">
        <v>0.61728344617806141</v>
      </c>
      <c r="P177" s="155">
        <v>0.34432965480625954</v>
      </c>
      <c r="Q177" s="129"/>
    </row>
    <row r="178" spans="1:17" ht="84" x14ac:dyDescent="0.25">
      <c r="A178" s="151" t="s">
        <v>146</v>
      </c>
      <c r="B178" s="152">
        <v>2.3633671237411273</v>
      </c>
      <c r="C178" s="153">
        <v>2.3293172135224935</v>
      </c>
      <c r="D178" s="153">
        <v>2.3000484612288004</v>
      </c>
      <c r="E178" s="153">
        <v>2.4907309800818291</v>
      </c>
      <c r="F178" s="153">
        <v>2.0696785907555539</v>
      </c>
      <c r="G178" s="153">
        <v>2.3982627849714304</v>
      </c>
      <c r="H178" s="153">
        <v>2.6602012561912463</v>
      </c>
      <c r="I178" s="153">
        <v>2.5600316187575092</v>
      </c>
      <c r="J178" s="153">
        <v>2.3737925816493153</v>
      </c>
      <c r="K178" s="153">
        <v>1.6890917497519029</v>
      </c>
      <c r="L178" s="153">
        <v>2.3618063777278118</v>
      </c>
      <c r="M178" s="153">
        <v>2.3370396396226809</v>
      </c>
      <c r="N178" s="153">
        <v>2.3763751853493456</v>
      </c>
      <c r="O178" s="153">
        <v>2.2279363008208248</v>
      </c>
      <c r="P178" s="157">
        <v>2.1458743604207378</v>
      </c>
      <c r="Q178" s="129"/>
    </row>
    <row r="179" spans="1:17" ht="48" x14ac:dyDescent="0.25">
      <c r="A179" s="151" t="s">
        <v>147</v>
      </c>
      <c r="B179" s="156">
        <v>0.13819646637485833</v>
      </c>
      <c r="C179" s="154">
        <v>4.0104577076786399E-2</v>
      </c>
      <c r="D179" s="154">
        <v>9.6659449839850958E-3</v>
      </c>
      <c r="E179" s="154">
        <v>5.7940278002521924E-4</v>
      </c>
      <c r="F179" s="153">
        <v>0</v>
      </c>
      <c r="G179" s="154">
        <v>1.786320757766736E-3</v>
      </c>
      <c r="H179" s="154">
        <v>1.4382718353148846E-3</v>
      </c>
      <c r="I179" s="153">
        <v>0</v>
      </c>
      <c r="J179" s="153">
        <v>0</v>
      </c>
      <c r="K179" s="153">
        <v>0</v>
      </c>
      <c r="L179" s="154">
        <v>0.18737261259652427</v>
      </c>
      <c r="M179" s="154">
        <v>5.4962838081823236E-2</v>
      </c>
      <c r="N179" s="154">
        <v>4.5501182334083276E-2</v>
      </c>
      <c r="O179" s="154">
        <v>1.6660452480785997E-2</v>
      </c>
      <c r="P179" s="155">
        <v>4.3630530523438866E-3</v>
      </c>
      <c r="Q179" s="129"/>
    </row>
    <row r="180" spans="1:17" ht="48" x14ac:dyDescent="0.25">
      <c r="A180" s="151" t="s">
        <v>148</v>
      </c>
      <c r="B180" s="156">
        <v>1.7369178297398122E-2</v>
      </c>
      <c r="C180" s="154">
        <v>6.4628972322627164E-3</v>
      </c>
      <c r="D180" s="153">
        <v>0</v>
      </c>
      <c r="E180" s="154">
        <v>1.1003611778205315E-3</v>
      </c>
      <c r="F180" s="154">
        <v>7.5044339385806546E-4</v>
      </c>
      <c r="G180" s="153">
        <v>0</v>
      </c>
      <c r="H180" s="153">
        <v>0</v>
      </c>
      <c r="I180" s="153">
        <v>0</v>
      </c>
      <c r="J180" s="153">
        <v>0</v>
      </c>
      <c r="K180" s="154">
        <v>1.9642110891810662E-3</v>
      </c>
      <c r="L180" s="154">
        <v>2.2660864897192039E-2</v>
      </c>
      <c r="M180" s="154">
        <v>9.6227926368293096E-3</v>
      </c>
      <c r="N180" s="154">
        <v>6.9675995262384509E-3</v>
      </c>
      <c r="O180" s="153">
        <v>0</v>
      </c>
      <c r="P180" s="155">
        <v>1.8699814745616397E-3</v>
      </c>
      <c r="Q180" s="129"/>
    </row>
    <row r="181" spans="1:17" ht="48" x14ac:dyDescent="0.25">
      <c r="A181" s="151" t="s">
        <v>171</v>
      </c>
      <c r="B181" s="156">
        <v>2.3880930546518062E-2</v>
      </c>
      <c r="C181" s="154">
        <v>1.211360229785202E-2</v>
      </c>
      <c r="D181" s="154">
        <v>3.4907729487469166E-3</v>
      </c>
      <c r="E181" s="153">
        <v>0</v>
      </c>
      <c r="F181" s="154">
        <v>1.8615894370812596E-4</v>
      </c>
      <c r="G181" s="153">
        <v>0</v>
      </c>
      <c r="H181" s="153">
        <v>0</v>
      </c>
      <c r="I181" s="153">
        <v>0</v>
      </c>
      <c r="J181" s="153">
        <v>0</v>
      </c>
      <c r="K181" s="153">
        <v>0</v>
      </c>
      <c r="L181" s="154">
        <v>2.6152631361255087E-2</v>
      </c>
      <c r="M181" s="154">
        <v>1.6092087511826954E-2</v>
      </c>
      <c r="N181" s="154">
        <v>1.4890083605455042E-2</v>
      </c>
      <c r="O181" s="154">
        <v>6.6130581091696844E-3</v>
      </c>
      <c r="P181" s="155">
        <v>1.3479457105863542E-3</v>
      </c>
      <c r="Q181" s="129"/>
    </row>
    <row r="182" spans="1:17" ht="60" x14ac:dyDescent="0.25">
      <c r="A182" s="151" t="s">
        <v>172</v>
      </c>
      <c r="B182" s="156">
        <v>5.2169895004461168E-2</v>
      </c>
      <c r="C182" s="154">
        <v>8.6470930976857534E-3</v>
      </c>
      <c r="D182" s="154">
        <v>4.6216048163074406E-3</v>
      </c>
      <c r="E182" s="154">
        <v>1.2758307432808721E-3</v>
      </c>
      <c r="F182" s="153">
        <v>0</v>
      </c>
      <c r="G182" s="153">
        <v>0</v>
      </c>
      <c r="H182" s="153">
        <v>0</v>
      </c>
      <c r="I182" s="153">
        <v>0</v>
      </c>
      <c r="J182" s="153">
        <v>0</v>
      </c>
      <c r="K182" s="153">
        <v>0</v>
      </c>
      <c r="L182" s="154">
        <v>7.3841957422500229E-2</v>
      </c>
      <c r="M182" s="154">
        <v>1.4080632261293373E-2</v>
      </c>
      <c r="N182" s="154">
        <v>1.2591464158749673E-2</v>
      </c>
      <c r="O182" s="154">
        <v>4.6328360008091049E-3</v>
      </c>
      <c r="P182" s="155">
        <v>5.5237932184856679E-3</v>
      </c>
      <c r="Q182" s="129"/>
    </row>
    <row r="183" spans="1:17" ht="60" x14ac:dyDescent="0.25">
      <c r="A183" s="151" t="s">
        <v>149</v>
      </c>
      <c r="B183" s="156">
        <v>2.4959118823723739E-3</v>
      </c>
      <c r="C183" s="153">
        <v>0</v>
      </c>
      <c r="D183" s="153">
        <v>0</v>
      </c>
      <c r="E183" s="153">
        <v>0</v>
      </c>
      <c r="F183" s="154">
        <v>2.0041441543344964E-3</v>
      </c>
      <c r="G183" s="153">
        <v>0</v>
      </c>
      <c r="H183" s="153">
        <v>0</v>
      </c>
      <c r="I183" s="154">
        <v>2.4388063206795519E-3</v>
      </c>
      <c r="J183" s="153">
        <v>0</v>
      </c>
      <c r="K183" s="154">
        <v>2.8433038598972438E-3</v>
      </c>
      <c r="L183" s="154">
        <v>2.9578911133332554E-3</v>
      </c>
      <c r="M183" s="154">
        <v>1.1162485715676981E-3</v>
      </c>
      <c r="N183" s="153">
        <v>0</v>
      </c>
      <c r="O183" s="153">
        <v>0</v>
      </c>
      <c r="P183" s="157">
        <v>0</v>
      </c>
      <c r="Q183" s="129"/>
    </row>
    <row r="184" spans="1:17" ht="36" x14ac:dyDescent="0.25">
      <c r="A184" s="151" t="s">
        <v>150</v>
      </c>
      <c r="B184" s="156">
        <v>0.21516404289426394</v>
      </c>
      <c r="C184" s="154">
        <v>0.10480382900987201</v>
      </c>
      <c r="D184" s="154">
        <v>2.079476255457945E-2</v>
      </c>
      <c r="E184" s="154">
        <v>6.5472907729437887E-3</v>
      </c>
      <c r="F184" s="154">
        <v>4.9687635126904005E-4</v>
      </c>
      <c r="G184" s="154">
        <v>6.3798271593794951E-3</v>
      </c>
      <c r="H184" s="154">
        <v>7.1639295716934221E-3</v>
      </c>
      <c r="I184" s="153">
        <v>0</v>
      </c>
      <c r="J184" s="153">
        <v>0</v>
      </c>
      <c r="K184" s="153">
        <v>0</v>
      </c>
      <c r="L184" s="154">
        <v>0.26617475457176376</v>
      </c>
      <c r="M184" s="154">
        <v>0.130468310246421</v>
      </c>
      <c r="N184" s="154">
        <v>0.11246169690307922</v>
      </c>
      <c r="O184" s="154">
        <v>4.0610394737836703E-2</v>
      </c>
      <c r="P184" s="155">
        <v>1.2867690815552193E-2</v>
      </c>
      <c r="Q184" s="129"/>
    </row>
    <row r="185" spans="1:17" ht="36" x14ac:dyDescent="0.25">
      <c r="A185" s="151" t="s">
        <v>151</v>
      </c>
      <c r="B185" s="156">
        <v>9.2602112962432898E-2</v>
      </c>
      <c r="C185" s="154">
        <v>7.7660084673856558E-2</v>
      </c>
      <c r="D185" s="154">
        <v>3.7278796518742316E-2</v>
      </c>
      <c r="E185" s="154">
        <v>8.413211969529313E-3</v>
      </c>
      <c r="F185" s="153">
        <v>0</v>
      </c>
      <c r="G185" s="154">
        <v>1.3361704917003246E-2</v>
      </c>
      <c r="H185" s="154">
        <v>3.5489785580550045E-3</v>
      </c>
      <c r="I185" s="153">
        <v>0</v>
      </c>
      <c r="J185" s="153">
        <v>0</v>
      </c>
      <c r="K185" s="153">
        <v>0</v>
      </c>
      <c r="L185" s="154">
        <v>9.2387774457763097E-2</v>
      </c>
      <c r="M185" s="154">
        <v>8.6849015943473926E-2</v>
      </c>
      <c r="N185" s="154">
        <v>8.1876490561285653E-2</v>
      </c>
      <c r="O185" s="154">
        <v>5.6917873291800591E-2</v>
      </c>
      <c r="P185" s="155">
        <v>2.5069729718427653E-2</v>
      </c>
      <c r="Q185" s="129"/>
    </row>
    <row r="186" spans="1:17" ht="36" x14ac:dyDescent="0.25">
      <c r="A186" s="151" t="s">
        <v>152</v>
      </c>
      <c r="B186" s="156">
        <v>3.9183405346852371E-2</v>
      </c>
      <c r="C186" s="154">
        <v>2.3059723377692628E-2</v>
      </c>
      <c r="D186" s="154">
        <v>1.7057352160853152E-2</v>
      </c>
      <c r="E186" s="154">
        <v>5.0803087578202653E-3</v>
      </c>
      <c r="F186" s="154">
        <v>1.1349872097190412E-3</v>
      </c>
      <c r="G186" s="154">
        <v>1.3487222663059864E-2</v>
      </c>
      <c r="H186" s="154">
        <v>2.4536042408146034E-3</v>
      </c>
      <c r="I186" s="153">
        <v>0</v>
      </c>
      <c r="J186" s="154">
        <v>2.1081593460028337E-3</v>
      </c>
      <c r="K186" s="153">
        <v>0</v>
      </c>
      <c r="L186" s="154">
        <v>2.5626359817003251E-2</v>
      </c>
      <c r="M186" s="154">
        <v>3.6413550789174409E-2</v>
      </c>
      <c r="N186" s="154">
        <v>2.7384717767457774E-2</v>
      </c>
      <c r="O186" s="154">
        <v>2.134411922443968E-2</v>
      </c>
      <c r="P186" s="155">
        <v>1.500799640705708E-2</v>
      </c>
      <c r="Q186" s="129"/>
    </row>
    <row r="187" spans="1:17" ht="36" x14ac:dyDescent="0.25">
      <c r="A187" s="151" t="s">
        <v>153</v>
      </c>
      <c r="B187" s="156">
        <v>0.32608495494614048</v>
      </c>
      <c r="C187" s="154">
        <v>0.26356786035514362</v>
      </c>
      <c r="D187" s="154">
        <v>0.14430714969614633</v>
      </c>
      <c r="E187" s="154">
        <v>4.8979752081762244E-2</v>
      </c>
      <c r="F187" s="154">
        <v>1.6633504779766498E-2</v>
      </c>
      <c r="G187" s="154">
        <v>0.10149466987890128</v>
      </c>
      <c r="H187" s="154">
        <v>1.4243508761009618E-2</v>
      </c>
      <c r="I187" s="154">
        <v>1.8330748603750547E-2</v>
      </c>
      <c r="J187" s="154">
        <v>1.8184245115369882E-2</v>
      </c>
      <c r="K187" s="154">
        <v>1.3256353614973067E-2</v>
      </c>
      <c r="L187" s="154">
        <v>0.33639258774625325</v>
      </c>
      <c r="M187" s="154">
        <v>0.29435598891876719</v>
      </c>
      <c r="N187" s="154">
        <v>0.26344684668359664</v>
      </c>
      <c r="O187" s="154">
        <v>0.19838188729605155</v>
      </c>
      <c r="P187" s="155">
        <v>0.10804276404345006</v>
      </c>
      <c r="Q187" s="129"/>
    </row>
    <row r="188" spans="1:17" ht="36" x14ac:dyDescent="0.25">
      <c r="A188" s="151" t="s">
        <v>154</v>
      </c>
      <c r="B188" s="156">
        <v>0.25247377524594944</v>
      </c>
      <c r="C188" s="154">
        <v>0.18282568243960015</v>
      </c>
      <c r="D188" s="154">
        <v>7.2364738576202098E-2</v>
      </c>
      <c r="E188" s="154">
        <v>3.5577511181682071E-2</v>
      </c>
      <c r="F188" s="154">
        <v>1.6277636374204141E-2</v>
      </c>
      <c r="G188" s="154">
        <v>4.5443331416517678E-2</v>
      </c>
      <c r="H188" s="154">
        <v>1.7576057028299345E-2</v>
      </c>
      <c r="I188" s="154">
        <v>1.537524080100521E-2</v>
      </c>
      <c r="J188" s="154">
        <v>2.0878557849062892E-2</v>
      </c>
      <c r="K188" s="154">
        <v>6.5273530169267149E-3</v>
      </c>
      <c r="L188" s="154">
        <v>0.28541378183313937</v>
      </c>
      <c r="M188" s="154">
        <v>0.2116819285707498</v>
      </c>
      <c r="N188" s="154">
        <v>0.18397580250337014</v>
      </c>
      <c r="O188" s="154">
        <v>0.10517830067055632</v>
      </c>
      <c r="P188" s="155">
        <v>6.4367206130043542E-2</v>
      </c>
      <c r="Q188" s="129"/>
    </row>
    <row r="189" spans="1:17" ht="36" x14ac:dyDescent="0.25">
      <c r="A189" s="151" t="s">
        <v>155</v>
      </c>
      <c r="B189" s="156">
        <v>0.15962240048828061</v>
      </c>
      <c r="C189" s="154">
        <v>8.4174557495509644E-2</v>
      </c>
      <c r="D189" s="154">
        <v>4.1069420307295552E-2</v>
      </c>
      <c r="E189" s="154">
        <v>1.6714509850984199E-2</v>
      </c>
      <c r="F189" s="154">
        <v>9.0031446173217122E-3</v>
      </c>
      <c r="G189" s="154">
        <v>3.2256605736201434E-2</v>
      </c>
      <c r="H189" s="154">
        <v>1.5800472898926891E-2</v>
      </c>
      <c r="I189" s="154">
        <v>1.0359331088499809E-2</v>
      </c>
      <c r="J189" s="154">
        <v>9.1144138372906709E-3</v>
      </c>
      <c r="K189" s="154">
        <v>1.0601863597899809E-2</v>
      </c>
      <c r="L189" s="154">
        <v>0.17909413562723783</v>
      </c>
      <c r="M189" s="154">
        <v>0.11206440439255656</v>
      </c>
      <c r="N189" s="154">
        <v>8.2768757983431307E-2</v>
      </c>
      <c r="O189" s="154">
        <v>5.0467754348296361E-2</v>
      </c>
      <c r="P189" s="155">
        <v>3.1887943306911665E-2</v>
      </c>
      <c r="Q189" s="129"/>
    </row>
    <row r="190" spans="1:17" ht="36" x14ac:dyDescent="0.25">
      <c r="A190" s="151" t="s">
        <v>156</v>
      </c>
      <c r="B190" s="156">
        <v>0.21088908251462782</v>
      </c>
      <c r="C190" s="154">
        <v>9.3813431083457535E-2</v>
      </c>
      <c r="D190" s="154">
        <v>5.9058520505913148E-2</v>
      </c>
      <c r="E190" s="154">
        <v>1.6172137393195164E-2</v>
      </c>
      <c r="F190" s="154">
        <v>3.4740097347591673E-3</v>
      </c>
      <c r="G190" s="154">
        <v>2.9688517338560677E-2</v>
      </c>
      <c r="H190" s="154">
        <v>1.0615902329904002E-2</v>
      </c>
      <c r="I190" s="154">
        <v>6.4828362394612378E-3</v>
      </c>
      <c r="J190" s="153">
        <v>0</v>
      </c>
      <c r="K190" s="154">
        <v>2.402344518754177E-3</v>
      </c>
      <c r="L190" s="154">
        <v>0.25448747328175608</v>
      </c>
      <c r="M190" s="154">
        <v>0.1343148300868772</v>
      </c>
      <c r="N190" s="154">
        <v>9.4082505997928431E-2</v>
      </c>
      <c r="O190" s="154">
        <v>7.5352649066808344E-2</v>
      </c>
      <c r="P190" s="155">
        <v>4.0681727560270872E-2</v>
      </c>
      <c r="Q190" s="129"/>
    </row>
    <row r="191" spans="1:17" ht="36" x14ac:dyDescent="0.25">
      <c r="A191" s="151" t="s">
        <v>157</v>
      </c>
      <c r="B191" s="156">
        <v>0.14022867603535225</v>
      </c>
      <c r="C191" s="154">
        <v>6.882571767866541E-2</v>
      </c>
      <c r="D191" s="154">
        <v>2.1220932119635858E-2</v>
      </c>
      <c r="E191" s="154">
        <v>7.6334219981909774E-3</v>
      </c>
      <c r="F191" s="154">
        <v>1.8615894370812596E-4</v>
      </c>
      <c r="G191" s="154">
        <v>4.6993997505771507E-3</v>
      </c>
      <c r="H191" s="154">
        <v>2.6659136841999487E-3</v>
      </c>
      <c r="I191" s="154">
        <v>3.6346037981156059E-3</v>
      </c>
      <c r="J191" s="153">
        <v>0</v>
      </c>
      <c r="K191" s="153">
        <v>0</v>
      </c>
      <c r="L191" s="154">
        <v>0.17047365781809035</v>
      </c>
      <c r="M191" s="154">
        <v>9.2097191663484387E-2</v>
      </c>
      <c r="N191" s="154">
        <v>7.5228324753955342E-2</v>
      </c>
      <c r="O191" s="154">
        <v>3.1386440371073077E-2</v>
      </c>
      <c r="P191" s="155">
        <v>1.6240570493851029E-2</v>
      </c>
      <c r="Q191" s="129"/>
    </row>
    <row r="192" spans="1:17" ht="36" x14ac:dyDescent="0.25">
      <c r="A192" s="151" t="s">
        <v>158</v>
      </c>
      <c r="B192" s="156">
        <v>6.411714912330202E-2</v>
      </c>
      <c r="C192" s="154">
        <v>2.8212898987182686E-2</v>
      </c>
      <c r="D192" s="154">
        <v>1.2490269951103672E-2</v>
      </c>
      <c r="E192" s="154">
        <v>2.3870104826607579E-3</v>
      </c>
      <c r="F192" s="154">
        <v>3.1778920231881826E-3</v>
      </c>
      <c r="G192" s="154">
        <v>7.8767455783513903E-3</v>
      </c>
      <c r="H192" s="153">
        <v>0</v>
      </c>
      <c r="I192" s="153">
        <v>0</v>
      </c>
      <c r="J192" s="153">
        <v>0</v>
      </c>
      <c r="K192" s="154">
        <v>6.8601224068243934E-3</v>
      </c>
      <c r="L192" s="154">
        <v>8.1198176644622796E-2</v>
      </c>
      <c r="M192" s="154">
        <v>3.3938005575839876E-2</v>
      </c>
      <c r="N192" s="154">
        <v>3.1657930007538061E-2</v>
      </c>
      <c r="O192" s="154">
        <v>2.1370159776104222E-2</v>
      </c>
      <c r="P192" s="155">
        <v>4.1714959306047884E-3</v>
      </c>
      <c r="Q192" s="129"/>
    </row>
    <row r="193" spans="1:17" ht="72" x14ac:dyDescent="0.25">
      <c r="A193" s="151" t="s">
        <v>159</v>
      </c>
      <c r="B193" s="156">
        <v>0.25308384210026047</v>
      </c>
      <c r="C193" s="154">
        <v>0.30364943402707656</v>
      </c>
      <c r="D193" s="154">
        <v>0.25459729158904953</v>
      </c>
      <c r="E193" s="154">
        <v>0.11485073807960947</v>
      </c>
      <c r="F193" s="154">
        <v>6.3315365609896285E-2</v>
      </c>
      <c r="G193" s="154">
        <v>0.21312385390096522</v>
      </c>
      <c r="H193" s="154">
        <v>6.828691201047915E-2</v>
      </c>
      <c r="I193" s="154">
        <v>4.1819677703214223E-2</v>
      </c>
      <c r="J193" s="154">
        <v>5.1849538353659033E-2</v>
      </c>
      <c r="K193" s="154">
        <v>5.9336841477222839E-2</v>
      </c>
      <c r="L193" s="154">
        <v>0.22315071508145898</v>
      </c>
      <c r="M193" s="154">
        <v>0.28387434301971948</v>
      </c>
      <c r="N193" s="154">
        <v>0.30771021071322952</v>
      </c>
      <c r="O193" s="154">
        <v>0.29160097238181049</v>
      </c>
      <c r="P193" s="155">
        <v>0.22982699149997546</v>
      </c>
      <c r="Q193" s="129"/>
    </row>
    <row r="194" spans="1:17" ht="72" x14ac:dyDescent="0.25">
      <c r="A194" s="151" t="s">
        <v>160</v>
      </c>
      <c r="B194" s="156">
        <v>0.46705409031947409</v>
      </c>
      <c r="C194" s="154">
        <v>0.31958193277597852</v>
      </c>
      <c r="D194" s="154">
        <v>0.17450139458352021</v>
      </c>
      <c r="E194" s="154">
        <v>8.9399570119197885E-2</v>
      </c>
      <c r="F194" s="154">
        <v>4.2824024258002275E-2</v>
      </c>
      <c r="G194" s="154">
        <v>0.11159908490064435</v>
      </c>
      <c r="H194" s="154">
        <v>7.1584715653968678E-2</v>
      </c>
      <c r="I194" s="154">
        <v>5.9516812468537329E-2</v>
      </c>
      <c r="J194" s="154">
        <v>4.3572561197485288E-2</v>
      </c>
      <c r="K194" s="154">
        <v>4.6802940208223356E-2</v>
      </c>
      <c r="L194" s="154">
        <v>0.51072571157233837</v>
      </c>
      <c r="M194" s="154">
        <v>0.39074244583403001</v>
      </c>
      <c r="N194" s="154">
        <v>0.31871584625500443</v>
      </c>
      <c r="O194" s="154">
        <v>0.21866036217437648</v>
      </c>
      <c r="P194" s="155">
        <v>0.13959397703606566</v>
      </c>
      <c r="Q194" s="129"/>
    </row>
    <row r="195" spans="1:17" ht="72" x14ac:dyDescent="0.25">
      <c r="A195" s="151" t="s">
        <v>161</v>
      </c>
      <c r="B195" s="156">
        <v>0.15210403439369138</v>
      </c>
      <c r="C195" s="154">
        <v>0.10183797908107256</v>
      </c>
      <c r="D195" s="154">
        <v>4.9562405565408967E-2</v>
      </c>
      <c r="E195" s="154">
        <v>9.0418186035717222E-3</v>
      </c>
      <c r="F195" s="154">
        <v>8.3391945625842893E-3</v>
      </c>
      <c r="G195" s="154">
        <v>1.128761576666071E-2</v>
      </c>
      <c r="H195" s="154">
        <v>8.5661640132081943E-3</v>
      </c>
      <c r="I195" s="154">
        <v>2.8446625416694727E-3</v>
      </c>
      <c r="J195" s="154">
        <v>4.8338968464402311E-3</v>
      </c>
      <c r="K195" s="154">
        <v>7.298255836397506E-3</v>
      </c>
      <c r="L195" s="154">
        <v>0.17498906958015492</v>
      </c>
      <c r="M195" s="154">
        <v>0.12226770096080528</v>
      </c>
      <c r="N195" s="154">
        <v>9.691455581650657E-2</v>
      </c>
      <c r="O195" s="154">
        <v>7.9386300303988883E-2</v>
      </c>
      <c r="P195" s="155">
        <v>3.2471668709840279E-2</v>
      </c>
      <c r="Q195" s="129"/>
    </row>
    <row r="196" spans="1:17" ht="36" x14ac:dyDescent="0.25">
      <c r="A196" s="151" t="s">
        <v>162</v>
      </c>
      <c r="B196" s="156">
        <v>8.7493577379263832E-2</v>
      </c>
      <c r="C196" s="154">
        <v>4.6274039664113614E-2</v>
      </c>
      <c r="D196" s="154">
        <v>2.0272670908782733E-2</v>
      </c>
      <c r="E196" s="154">
        <v>6.2968692322598937E-3</v>
      </c>
      <c r="F196" s="154">
        <v>1.6543873144668941E-3</v>
      </c>
      <c r="G196" s="154">
        <v>1.055022457227384E-2</v>
      </c>
      <c r="H196" s="154">
        <v>8.1218698534668964E-3</v>
      </c>
      <c r="I196" s="154">
        <v>2.9123320834142656E-3</v>
      </c>
      <c r="J196" s="154">
        <v>1.0555530525478665E-3</v>
      </c>
      <c r="K196" s="154">
        <v>3.275970932029343E-3</v>
      </c>
      <c r="L196" s="154">
        <v>0.10519566516845626</v>
      </c>
      <c r="M196" s="154">
        <v>5.707903689872755E-2</v>
      </c>
      <c r="N196" s="154">
        <v>4.4456731813595302E-2</v>
      </c>
      <c r="O196" s="154">
        <v>3.1351560488614004E-2</v>
      </c>
      <c r="P196" s="155">
        <v>1.0664296751931968E-2</v>
      </c>
      <c r="Q196" s="129"/>
    </row>
    <row r="197" spans="1:17" ht="36" x14ac:dyDescent="0.25">
      <c r="A197" s="151" t="s">
        <v>163</v>
      </c>
      <c r="B197" s="156">
        <v>0.12886839031924274</v>
      </c>
      <c r="C197" s="154">
        <v>4.9626379238347756E-2</v>
      </c>
      <c r="D197" s="154">
        <v>1.1657022003970431E-2</v>
      </c>
      <c r="E197" s="154">
        <v>3.6605119676081108E-3</v>
      </c>
      <c r="F197" s="153">
        <v>0</v>
      </c>
      <c r="G197" s="154">
        <v>6.3798271593794907E-3</v>
      </c>
      <c r="H197" s="153">
        <v>0</v>
      </c>
      <c r="I197" s="153">
        <v>0</v>
      </c>
      <c r="J197" s="153">
        <v>0</v>
      </c>
      <c r="K197" s="153">
        <v>0</v>
      </c>
      <c r="L197" s="154">
        <v>0.17006515173370912</v>
      </c>
      <c r="M197" s="154">
        <v>6.2681916257679007E-2</v>
      </c>
      <c r="N197" s="154">
        <v>5.6345934051418321E-2</v>
      </c>
      <c r="O197" s="154">
        <v>1.7138846411874731E-2</v>
      </c>
      <c r="P197" s="155">
        <v>9.0416518504701851E-3</v>
      </c>
      <c r="Q197" s="129"/>
    </row>
    <row r="198" spans="1:17" ht="36" x14ac:dyDescent="0.25">
      <c r="A198" s="151" t="s">
        <v>164</v>
      </c>
      <c r="B198" s="156">
        <v>0.17027753457043118</v>
      </c>
      <c r="C198" s="154">
        <v>6.2190412887816363E-2</v>
      </c>
      <c r="D198" s="154">
        <v>1.545212136055151E-2</v>
      </c>
      <c r="E198" s="154">
        <v>2.9574381980269136E-3</v>
      </c>
      <c r="F198" s="154">
        <v>1.6885803823981015E-3</v>
      </c>
      <c r="G198" s="154">
        <v>1.7424215012665886E-3</v>
      </c>
      <c r="H198" s="153">
        <v>0</v>
      </c>
      <c r="I198" s="154">
        <v>1.5064605026894376E-3</v>
      </c>
      <c r="J198" s="153">
        <v>0</v>
      </c>
      <c r="K198" s="154">
        <v>1.6614725004749317E-3</v>
      </c>
      <c r="L198" s="154">
        <v>0.20799701889212505</v>
      </c>
      <c r="M198" s="154">
        <v>0.10761771762326203</v>
      </c>
      <c r="N198" s="154">
        <v>5.3837834087511846E-2</v>
      </c>
      <c r="O198" s="154">
        <v>3.2364586193247738E-2</v>
      </c>
      <c r="P198" s="155">
        <v>1.0128515454925963E-2</v>
      </c>
      <c r="Q198" s="129"/>
    </row>
    <row r="199" spans="1:17" ht="36" x14ac:dyDescent="0.25">
      <c r="A199" s="151" t="s">
        <v>165</v>
      </c>
      <c r="B199" s="156">
        <v>9.2996833714429433E-2</v>
      </c>
      <c r="C199" s="154">
        <v>5.2110275051251244E-2</v>
      </c>
      <c r="D199" s="154">
        <v>2.5784085754342042E-2</v>
      </c>
      <c r="E199" s="154">
        <v>2.8855399754186845E-3</v>
      </c>
      <c r="F199" s="154">
        <v>4.2263802996761191E-3</v>
      </c>
      <c r="G199" s="154">
        <v>1.7998130633446321E-2</v>
      </c>
      <c r="H199" s="154">
        <v>3.4230581838961571E-3</v>
      </c>
      <c r="I199" s="153">
        <v>0</v>
      </c>
      <c r="J199" s="154">
        <v>5.1992070110015599E-3</v>
      </c>
      <c r="K199" s="153">
        <v>0</v>
      </c>
      <c r="L199" s="154">
        <v>0.10992258040382002</v>
      </c>
      <c r="M199" s="154">
        <v>6.9374340275582827E-2</v>
      </c>
      <c r="N199" s="154">
        <v>4.8703879338143172E-2</v>
      </c>
      <c r="O199" s="154">
        <v>2.8447205126134738E-2</v>
      </c>
      <c r="P199" s="155">
        <v>1.7861644253474637E-2</v>
      </c>
      <c r="Q199" s="129"/>
    </row>
    <row r="200" spans="1:17" ht="36" x14ac:dyDescent="0.25">
      <c r="A200" s="151" t="s">
        <v>166</v>
      </c>
      <c r="B200" s="156">
        <v>5.8586837898589122E-2</v>
      </c>
      <c r="C200" s="154">
        <v>3.5175160003666148E-2</v>
      </c>
      <c r="D200" s="154">
        <v>1.5431209687175092E-2</v>
      </c>
      <c r="E200" s="154">
        <v>1.0411122935433385E-2</v>
      </c>
      <c r="F200" s="154">
        <v>1.5727328809077826E-3</v>
      </c>
      <c r="G200" s="153">
        <v>0</v>
      </c>
      <c r="H200" s="154">
        <v>5.0302435761955507E-3</v>
      </c>
      <c r="I200" s="154">
        <v>5.9143352901305278E-3</v>
      </c>
      <c r="J200" s="154">
        <v>4.1216632189544555E-3</v>
      </c>
      <c r="K200" s="153">
        <v>0</v>
      </c>
      <c r="L200" s="154">
        <v>7.3658688641215678E-2</v>
      </c>
      <c r="M200" s="154">
        <v>3.8436018607390994E-2</v>
      </c>
      <c r="N200" s="154">
        <v>3.1293748894497368E-2</v>
      </c>
      <c r="O200" s="154">
        <v>2.9379074255400126E-2</v>
      </c>
      <c r="P200" s="155">
        <v>1.7768052446349904E-2</v>
      </c>
      <c r="Q200" s="129"/>
    </row>
    <row r="201" spans="1:17" ht="36" x14ac:dyDescent="0.25">
      <c r="A201" s="151" t="s">
        <v>167</v>
      </c>
      <c r="B201" s="156">
        <v>3.1448773827109547E-2</v>
      </c>
      <c r="C201" s="154">
        <v>1.9683547747497466E-2</v>
      </c>
      <c r="D201" s="154">
        <v>9.8822318371287222E-3</v>
      </c>
      <c r="E201" s="154">
        <v>5.4444500917923662E-3</v>
      </c>
      <c r="F201" s="154">
        <v>5.5692446546735865E-4</v>
      </c>
      <c r="G201" s="154">
        <v>7.8244188234907596E-3</v>
      </c>
      <c r="H201" s="154">
        <v>6.3980811833613026E-3</v>
      </c>
      <c r="I201" s="153">
        <v>0</v>
      </c>
      <c r="J201" s="153">
        <v>0</v>
      </c>
      <c r="K201" s="153">
        <v>0</v>
      </c>
      <c r="L201" s="154">
        <v>4.1364576283537985E-2</v>
      </c>
      <c r="M201" s="154">
        <v>2.1238524471763366E-2</v>
      </c>
      <c r="N201" s="154">
        <v>1.6274956356352423E-2</v>
      </c>
      <c r="O201" s="154">
        <v>1.6277580080964846E-2</v>
      </c>
      <c r="P201" s="155">
        <v>5.8079490227977079E-3</v>
      </c>
      <c r="Q201" s="129"/>
    </row>
    <row r="202" spans="1:17" ht="36" x14ac:dyDescent="0.25">
      <c r="A202" s="151" t="s">
        <v>168</v>
      </c>
      <c r="B202" s="156">
        <v>6.4737771441466894E-3</v>
      </c>
      <c r="C202" s="154">
        <v>6.8820826137008032E-3</v>
      </c>
      <c r="D202" s="154">
        <v>4.3885087371711004E-3</v>
      </c>
      <c r="E202" s="154">
        <v>3.077325410195046E-3</v>
      </c>
      <c r="F202" s="154">
        <v>1.2691032113196301E-3</v>
      </c>
      <c r="G202" s="154">
        <v>3.9682588797973614E-3</v>
      </c>
      <c r="H202" s="153">
        <v>0</v>
      </c>
      <c r="I202" s="154">
        <v>1.5064605026894376E-3</v>
      </c>
      <c r="J202" s="154">
        <v>1.5359089925071963E-3</v>
      </c>
      <c r="K202" s="153">
        <v>0</v>
      </c>
      <c r="L202" s="154">
        <v>9.109112797879371E-3</v>
      </c>
      <c r="M202" s="154">
        <v>3.8058307820679461E-3</v>
      </c>
      <c r="N202" s="154">
        <v>8.6016164918863592E-3</v>
      </c>
      <c r="O202" s="154">
        <v>3.4313914882215827E-3</v>
      </c>
      <c r="P202" s="155">
        <v>7.0758651855163373E-3</v>
      </c>
      <c r="Q202" s="129"/>
    </row>
    <row r="203" spans="1:17" ht="36" x14ac:dyDescent="0.25">
      <c r="A203" s="151" t="s">
        <v>173</v>
      </c>
      <c r="B203" s="152">
        <v>0</v>
      </c>
      <c r="C203" s="154">
        <v>3.0423664817517192E-3</v>
      </c>
      <c r="D203" s="154">
        <v>1.0031766749153798E-3</v>
      </c>
      <c r="E203" s="153">
        <v>0</v>
      </c>
      <c r="F203" s="154">
        <v>1.0850737589992671E-3</v>
      </c>
      <c r="G203" s="153">
        <v>0</v>
      </c>
      <c r="H203" s="153">
        <v>0</v>
      </c>
      <c r="I203" s="153">
        <v>0</v>
      </c>
      <c r="J203" s="153">
        <v>0</v>
      </c>
      <c r="K203" s="153">
        <v>0</v>
      </c>
      <c r="L203" s="153">
        <v>0</v>
      </c>
      <c r="M203" s="153">
        <v>0</v>
      </c>
      <c r="N203" s="154">
        <v>3.9977485630268428E-3</v>
      </c>
      <c r="O203" s="154">
        <v>2.6961027322082651E-3</v>
      </c>
      <c r="P203" s="155">
        <v>1.823030493190732E-3</v>
      </c>
      <c r="Q203" s="129"/>
    </row>
    <row r="204" spans="1:17" ht="36" x14ac:dyDescent="0.25">
      <c r="A204" s="151" t="s">
        <v>169</v>
      </c>
      <c r="B204" s="156">
        <v>7.3050559015591741E-4</v>
      </c>
      <c r="C204" s="154">
        <v>1.3291221667021155E-3</v>
      </c>
      <c r="D204" s="154">
        <v>1.6179817518835872E-3</v>
      </c>
      <c r="E204" s="154">
        <v>1.6944225234484067E-3</v>
      </c>
      <c r="F204" s="154">
        <v>6.3477956566170219E-4</v>
      </c>
      <c r="G204" s="153">
        <v>0</v>
      </c>
      <c r="H204" s="153">
        <v>0</v>
      </c>
      <c r="I204" s="153">
        <v>0</v>
      </c>
      <c r="J204" s="153">
        <v>0</v>
      </c>
      <c r="K204" s="154">
        <v>1.6614725004749317E-3</v>
      </c>
      <c r="L204" s="153">
        <v>0</v>
      </c>
      <c r="M204" s="154">
        <v>1.1162485715676981E-3</v>
      </c>
      <c r="N204" s="153">
        <v>0</v>
      </c>
      <c r="O204" s="154">
        <v>2.7574638808416938E-3</v>
      </c>
      <c r="P204" s="155">
        <v>4.8241025100530703E-3</v>
      </c>
      <c r="Q204" s="129"/>
    </row>
    <row r="205" spans="1:17" ht="15.75" thickBot="1" x14ac:dyDescent="0.3">
      <c r="A205" s="158" t="s">
        <v>170</v>
      </c>
      <c r="B205" s="159">
        <v>3.4309548229852425</v>
      </c>
      <c r="C205" s="125">
        <v>2.568395779172636</v>
      </c>
      <c r="D205" s="125">
        <v>1.5521992633855957</v>
      </c>
      <c r="E205" s="124">
        <v>0.43018354357149147</v>
      </c>
      <c r="F205" s="124">
        <v>0.50665992477655541</v>
      </c>
      <c r="G205" s="125">
        <v>1.046567036371739</v>
      </c>
      <c r="H205" s="124">
        <v>0.27886042559326463</v>
      </c>
      <c r="I205" s="124">
        <v>0.27785158633485224</v>
      </c>
      <c r="J205" s="124">
        <v>0.32540808605458837</v>
      </c>
      <c r="K205" s="124">
        <v>0.83652512037336257</v>
      </c>
      <c r="L205" s="125">
        <v>3.7830527425671776</v>
      </c>
      <c r="M205" s="125">
        <v>2.800423324557662</v>
      </c>
      <c r="N205" s="125">
        <v>2.4235228039794596</v>
      </c>
      <c r="O205" s="125">
        <v>2.0072493056886258</v>
      </c>
      <c r="P205" s="126">
        <v>1.0838569282388082</v>
      </c>
      <c r="Q205" s="129"/>
    </row>
  </sheetData>
  <mergeCells count="32">
    <mergeCell ref="L81:P8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19:C20"/>
    <mergeCell ref="C21:I21"/>
    <mergeCell ref="C42:D42"/>
    <mergeCell ref="C43:C46"/>
    <mergeCell ref="A81:A82"/>
    <mergeCell ref="B81:F81"/>
    <mergeCell ref="G81:K81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8:E28"/>
    <mergeCell ref="C30:C31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2016-10-10T19:08:12Z</cp:lastPrinted>
  <dcterms:created xsi:type="dcterms:W3CDTF">2013-08-06T13:22:30Z</dcterms:created>
  <dcterms:modified xsi:type="dcterms:W3CDTF">2020-02-26T19:20:26Z</dcterms:modified>
</cp:coreProperties>
</file>